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7-2029年印刷品采购项目" sheetId="1" r:id="rId1"/>
  </sheets>
  <definedNames>
    <definedName name="_xlnm.Print_Area" localSheetId="0">'2027-2029年印刷品采购项目'!$A$1:$Z$164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<sst xmlns="http://schemas.openxmlformats.org/spreadsheetml/2006/main" count="1660" uniqueCount="286">
  <si>
    <t>附件一：</t>
  </si>
  <si>
    <t>2027年-2029年医院印刷品采购项目报价清单</t>
  </si>
  <si>
    <t>类别</t>
  </si>
  <si>
    <t>序号</t>
  </si>
  <si>
    <t>产品名称</t>
  </si>
  <si>
    <t>规格型号</t>
  </si>
  <si>
    <t>单位</t>
  </si>
  <si>
    <t>年度预算数量</t>
  </si>
  <si>
    <t>新粤星单价（元）</t>
  </si>
  <si>
    <t>平果单价（元）</t>
  </si>
  <si>
    <t>浩然单价（元）</t>
  </si>
  <si>
    <t>卫生单价（元）</t>
  </si>
  <si>
    <t>保达单价（元）</t>
  </si>
  <si>
    <t>汇达单价（元）</t>
  </si>
  <si>
    <t>最低报价（元）</t>
  </si>
  <si>
    <t>平均单价（元）</t>
  </si>
  <si>
    <t>历史单价（元）</t>
  </si>
  <si>
    <t>单价（元）</t>
  </si>
  <si>
    <t>小计金额
（元）</t>
  </si>
  <si>
    <t>封皮</t>
  </si>
  <si>
    <t>内页</t>
  </si>
  <si>
    <t>特殊工艺</t>
  </si>
  <si>
    <t>封皮克数</t>
  </si>
  <si>
    <t>封皮纸质</t>
  </si>
  <si>
    <t>克数(g)</t>
  </si>
  <si>
    <t>页数</t>
  </si>
  <si>
    <t>印色</t>
  </si>
  <si>
    <t>纸色</t>
  </si>
  <si>
    <t>规格型号(单位：cm)</t>
  </si>
  <si>
    <t>单、双面</t>
  </si>
  <si>
    <t>翻的方向</t>
  </si>
  <si>
    <t>一、胶头</t>
  </si>
  <si>
    <t>胶头本</t>
  </si>
  <si>
    <t>/</t>
  </si>
  <si>
    <t>黑白</t>
  </si>
  <si>
    <t>白色</t>
  </si>
  <si>
    <t>29.7*42</t>
  </si>
  <si>
    <t>单</t>
  </si>
  <si>
    <t>上翻、左翻</t>
  </si>
  <si>
    <t>胶头</t>
  </si>
  <si>
    <t>本</t>
  </si>
  <si>
    <t>双</t>
  </si>
  <si>
    <t>29.7*21</t>
  </si>
  <si>
    <t>29*10.5</t>
  </si>
  <si>
    <t>21*14.5</t>
  </si>
  <si>
    <t>新增</t>
  </si>
  <si>
    <t>21*9</t>
  </si>
  <si>
    <t>19*11.5</t>
  </si>
  <si>
    <t>18.5*10.8</t>
  </si>
  <si>
    <t>14.2*13</t>
  </si>
  <si>
    <t>14.5*10.5</t>
  </si>
  <si>
    <t>15.3*8.5</t>
  </si>
  <si>
    <t>10*10</t>
  </si>
  <si>
    <t>二、胶装</t>
  </si>
  <si>
    <t>胶装本</t>
  </si>
  <si>
    <t>牛皮纸</t>
  </si>
  <si>
    <t>无碳纸</t>
  </si>
  <si>
    <t>黑</t>
  </si>
  <si>
    <t>白红蓝黄</t>
  </si>
  <si>
    <t>17.5*8.5</t>
  </si>
  <si>
    <t>左翻</t>
  </si>
  <si>
    <t>胶装</t>
  </si>
  <si>
    <t>无</t>
  </si>
  <si>
    <t>白</t>
  </si>
  <si>
    <t>16.5*5</t>
  </si>
  <si>
    <t>上翻</t>
  </si>
  <si>
    <t>22*14</t>
  </si>
  <si>
    <t>21.5*13</t>
  </si>
  <si>
    <t>21*29</t>
  </si>
  <si>
    <t>左翻/上翻</t>
  </si>
  <si>
    <t>13.5*19.2</t>
  </si>
  <si>
    <t>无碳纸三联</t>
  </si>
  <si>
    <t>白红黄</t>
  </si>
  <si>
    <t>白红</t>
  </si>
  <si>
    <t>白黄</t>
  </si>
  <si>
    <t>18.5*10.5</t>
  </si>
  <si>
    <t>两联</t>
  </si>
  <si>
    <t>牛皮纸，打号、胶装</t>
  </si>
  <si>
    <t>一联同其它三联内容不同</t>
  </si>
  <si>
    <t>彩色</t>
  </si>
  <si>
    <t>胶装、双胶</t>
  </si>
  <si>
    <t>份</t>
  </si>
  <si>
    <t>横版向左翻</t>
  </si>
  <si>
    <t>打钉、胶装</t>
  </si>
  <si>
    <t>碳素</t>
  </si>
  <si>
    <t>21*29.7</t>
  </si>
  <si>
    <t>19*26.5</t>
  </si>
  <si>
    <t>压撕线，胶装</t>
  </si>
  <si>
    <t>横版向上翻</t>
  </si>
  <si>
    <t>中间竖线打孔可撕</t>
  </si>
  <si>
    <t>黑、红</t>
  </si>
  <si>
    <t>打两个号，压线</t>
  </si>
  <si>
    <t>绿</t>
  </si>
  <si>
    <t>打号、胶装</t>
  </si>
  <si>
    <t>粉</t>
  </si>
  <si>
    <t>14*21</t>
  </si>
  <si>
    <t>100页</t>
  </si>
  <si>
    <t>白、蓝</t>
  </si>
  <si>
    <t>14.5*28</t>
  </si>
  <si>
    <t>三、手册</t>
  </si>
  <si>
    <t>手册</t>
  </si>
  <si>
    <t>250g</t>
  </si>
  <si>
    <t>虎皮纸或双铜纸或牛皮纸或澳洲牛卡</t>
  </si>
  <si>
    <t>A3</t>
  </si>
  <si>
    <t>精装+书脊+锁线+打钉（封面底250克双铜纸含覆膜）</t>
  </si>
  <si>
    <t>A4</t>
  </si>
  <si>
    <t>A5</t>
  </si>
  <si>
    <t>皮质封面烫金</t>
  </si>
  <si>
    <t>对表、烫金、车线</t>
  </si>
  <si>
    <t>黑绿</t>
  </si>
  <si>
    <t>7.8*10.4</t>
  </si>
  <si>
    <t>特制硬纸板</t>
  </si>
  <si>
    <t>28*35</t>
  </si>
  <si>
    <t>双胶，颜色粉红</t>
  </si>
  <si>
    <t>9*12</t>
  </si>
  <si>
    <t>骑马钉，内容全不同</t>
  </si>
  <si>
    <t>双胶</t>
  </si>
  <si>
    <t>黑红</t>
  </si>
  <si>
    <t>21.5*29</t>
  </si>
  <si>
    <t>中间粘一个信封，骑马钉</t>
  </si>
  <si>
    <t>双铜</t>
  </si>
  <si>
    <t>骑马钉</t>
  </si>
  <si>
    <t>骑马钉，内增彩色铜版纸宣传简介两页</t>
  </si>
  <si>
    <t>四、标签</t>
  </si>
  <si>
    <t>标签贴</t>
  </si>
  <si>
    <t>铜版塑胶纸带粘</t>
  </si>
  <si>
    <t>张</t>
  </si>
  <si>
    <t>9*5</t>
  </si>
  <si>
    <t>5.5*3.5</t>
  </si>
  <si>
    <t>5*3</t>
  </si>
  <si>
    <t>5*2</t>
  </si>
  <si>
    <t>2.2*2.2</t>
  </si>
  <si>
    <t>1.5*1</t>
  </si>
  <si>
    <t>五、纸张</t>
  </si>
  <si>
    <t>A4病历打印纸</t>
  </si>
  <si>
    <t>白、彩色</t>
  </si>
  <si>
    <t>单页</t>
  </si>
  <si>
    <t>包</t>
  </si>
  <si>
    <t>A5病历打印纸</t>
  </si>
  <si>
    <t>A3病历打印纸</t>
  </si>
  <si>
    <t>医用带孔打印纸</t>
  </si>
  <si>
    <t>letter
一联</t>
  </si>
  <si>
    <t>分割线</t>
  </si>
  <si>
    <t>箱</t>
  </si>
  <si>
    <t>letter
横向二分割一联</t>
  </si>
  <si>
    <t>letter
横向二分割四联</t>
  </si>
  <si>
    <t>letter
横向二分割五联</t>
  </si>
  <si>
    <t>letter
横向二分割六联</t>
  </si>
  <si>
    <t>处方打印纸（绿）</t>
  </si>
  <si>
    <t>21*14</t>
  </si>
  <si>
    <t>处方打印纸（黄）</t>
  </si>
  <si>
    <t>黄</t>
  </si>
  <si>
    <t>处方打印纸（白）</t>
  </si>
  <si>
    <t>电子病历打印纸</t>
  </si>
  <si>
    <t>检验打印纸（80列单层1/3）</t>
  </si>
  <si>
    <t>23.3*28</t>
  </si>
  <si>
    <t>灭菌标签打印纸（耐温耐水型）</t>
  </si>
  <si>
    <t>空白双排50*30*2000cm 塑胶纸带粘</t>
  </si>
  <si>
    <t>卷</t>
  </si>
  <si>
    <t>压力蒸汽灭菌标签</t>
  </si>
  <si>
    <t>双层底 双联 分割式78*50mm/500R</t>
  </si>
  <si>
    <t>单层单联标签贴</t>
  </si>
  <si>
    <t>单层底 单联 60*40mm/1000R</t>
  </si>
  <si>
    <t>中大惠亚信函纸（有多种格式）</t>
  </si>
  <si>
    <t>红</t>
  </si>
  <si>
    <t>单张</t>
  </si>
  <si>
    <t>空白报告单</t>
  </si>
  <si>
    <t>铜版纸(无红章版)</t>
  </si>
  <si>
    <t>105*80</t>
  </si>
  <si>
    <t>北洋BST-2008E专用</t>
  </si>
  <si>
    <t>记账凭证</t>
  </si>
  <si>
    <t>蓝色</t>
  </si>
  <si>
    <t>24*14</t>
  </si>
  <si>
    <t>有电脑孔、双胶</t>
  </si>
  <si>
    <t>四联纸</t>
  </si>
  <si>
    <t>三联纸</t>
  </si>
  <si>
    <t>黄蓝白</t>
  </si>
  <si>
    <t>胶装，一式三联，改为无碳复写纸</t>
  </si>
  <si>
    <t>二联纸</t>
  </si>
  <si>
    <t>两联内容不一样</t>
  </si>
  <si>
    <t>六、卡纸</t>
  </si>
  <si>
    <t>功能卡</t>
  </si>
  <si>
    <t>红、白、绿</t>
  </si>
  <si>
    <t>3*6.5</t>
  </si>
  <si>
    <t>一扎500张</t>
  </si>
  <si>
    <t>3.3*6.1</t>
  </si>
  <si>
    <t>粉红、白</t>
  </si>
  <si>
    <t>6*3.5</t>
  </si>
  <si>
    <t>3.5*7.5</t>
  </si>
  <si>
    <t>16*13</t>
  </si>
  <si>
    <t>白、绿</t>
  </si>
  <si>
    <t>16.5*6.5</t>
  </si>
  <si>
    <t>13.5*9.5cm</t>
  </si>
  <si>
    <t>米黄</t>
  </si>
  <si>
    <t>15*9</t>
  </si>
  <si>
    <t>10.5*7.3</t>
  </si>
  <si>
    <t>铜版纸</t>
  </si>
  <si>
    <t>双胶卡片纸</t>
  </si>
  <si>
    <t>牛皮纸（大）</t>
  </si>
  <si>
    <t>空白</t>
  </si>
  <si>
    <t>棕</t>
  </si>
  <si>
    <t>42.3*29.8</t>
  </si>
  <si>
    <t>美牛卡</t>
  </si>
  <si>
    <t>牛皮纸（小）</t>
  </si>
  <si>
    <t>21.1*29.8</t>
  </si>
  <si>
    <t>七、热敏纸</t>
  </si>
  <si>
    <t>热敏不干胶（检验科40卷）</t>
  </si>
  <si>
    <t>塑胶纸带粘</t>
  </si>
  <si>
    <t>50*24*1000</t>
  </si>
  <si>
    <t>根据样板特殊定制</t>
  </si>
  <si>
    <t>未报价</t>
  </si>
  <si>
    <t>热敏纸（单排40卷）</t>
  </si>
  <si>
    <t>40*90*3500</t>
  </si>
  <si>
    <t>热敏纸（大）</t>
  </si>
  <si>
    <t>热敏纸</t>
  </si>
  <si>
    <t>内径2.6CM，直径5CM</t>
  </si>
  <si>
    <t>110*50</t>
  </si>
  <si>
    <t>热敏纸（中）</t>
  </si>
  <si>
    <t>80*50</t>
  </si>
  <si>
    <t>热敏纸（小）</t>
  </si>
  <si>
    <t>57*50</t>
  </si>
  <si>
    <t>自助机热敏纸</t>
  </si>
  <si>
    <t>内芯小胶管直径15mm</t>
  </si>
  <si>
    <t>热敏纸宽80mm。整卷直径80mm</t>
  </si>
  <si>
    <t>空白热敏不干胶（40卷心）</t>
  </si>
  <si>
    <t>90*50*800</t>
  </si>
  <si>
    <t>空白电子称纸（40卷心）</t>
  </si>
  <si>
    <t>60*40*800</t>
  </si>
  <si>
    <t>八、彩页</t>
  </si>
  <si>
    <t>彩页</t>
  </si>
  <si>
    <t>42*29</t>
  </si>
  <si>
    <t>啤+折、双胶</t>
  </si>
  <si>
    <t>啤+折</t>
  </si>
  <si>
    <t>浅棕</t>
  </si>
  <si>
    <t>53.2*14</t>
  </si>
  <si>
    <t>啤+折、俄罗斯牛卡</t>
  </si>
  <si>
    <t>57*14</t>
  </si>
  <si>
    <t>灰底白</t>
  </si>
  <si>
    <t>21.5*32.3</t>
  </si>
  <si>
    <t>啤，排号、色标 (上下两面）、白板</t>
  </si>
  <si>
    <t>九、纸袋、纸盒</t>
  </si>
  <si>
    <t>牛皮纸盒</t>
  </si>
  <si>
    <t>24*15.5*12</t>
  </si>
  <si>
    <t>啤+折+粘;印字改为红色、牛卡</t>
  </si>
  <si>
    <t>25*15*4</t>
  </si>
  <si>
    <t>啤+折+粘、美牛卡</t>
  </si>
  <si>
    <t>个</t>
  </si>
  <si>
    <t>放射科资料袋</t>
  </si>
  <si>
    <t>塑胶</t>
  </si>
  <si>
    <t>湖蓝色</t>
  </si>
  <si>
    <t>40.6*48.7*9</t>
  </si>
  <si>
    <t>胶袋</t>
  </si>
  <si>
    <t>免煎颗粒药袋</t>
  </si>
  <si>
    <t>15.2*17.2</t>
  </si>
  <si>
    <t>啤+折+粘</t>
  </si>
  <si>
    <t>空白药袋（小）</t>
  </si>
  <si>
    <t>白双胶纸</t>
  </si>
  <si>
    <t>8.4*10.5</t>
  </si>
  <si>
    <t>空白药袋（大）</t>
  </si>
  <si>
    <t>10*14</t>
  </si>
  <si>
    <t>外用注射药袋（大）</t>
  </si>
  <si>
    <t>14*20</t>
  </si>
  <si>
    <t>外用注射药袋（小）</t>
  </si>
  <si>
    <t>8.6*12</t>
  </si>
  <si>
    <t>小号环保塑料袋</t>
  </si>
  <si>
    <t>字体朱红色</t>
  </si>
  <si>
    <t>20*32</t>
  </si>
  <si>
    <t>4-5丝使用可降解材料、袋面印字</t>
  </si>
  <si>
    <t>大号环保塑料袋</t>
  </si>
  <si>
    <t>26*41</t>
  </si>
  <si>
    <t>信封（大）</t>
  </si>
  <si>
    <t>黑、红、深红</t>
  </si>
  <si>
    <t>牛皮纸色</t>
  </si>
  <si>
    <t>32.5*23</t>
  </si>
  <si>
    <t>啤、粘</t>
  </si>
  <si>
    <t>信封（中）</t>
  </si>
  <si>
    <t>23*16</t>
  </si>
  <si>
    <t>信封（小）</t>
  </si>
  <si>
    <t>22*11</t>
  </si>
  <si>
    <t>体检中心报告</t>
  </si>
  <si>
    <t>46.3*35.3</t>
  </si>
  <si>
    <t>过光油+啤+粘双面胶、单铜</t>
  </si>
  <si>
    <t>合计金额（元）</t>
  </si>
  <si>
    <t>合同期限（年）</t>
  </si>
  <si>
    <t>总金额（元）</t>
  </si>
  <si>
    <t>备注：1、单价报价包括各种税金、印刷费、运输费、搬运费、材料费、人工费等一切费用，即最终价格。
      2、所有胶头本、书籍类印刷品，印刷内容由院方确定后印制，每款每次最低印刷数量为10本。
      3、按医院实际需求分批次送货，根据实际送货每月度结算付款。
      4、按医院补仓要求：响应速度、送货速度。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</si>
</sst>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 tint="0.0499893185216834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10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76" fontId="7" fillId="2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53" applyFont="1" applyFill="1" applyBorder="1" applyAlignment="1">
      <alignment horizontal="center" vertical="center" wrapText="1"/>
    </xf>
    <xf numFmtId="0" fontId="9" fillId="2" borderId="2" xfId="53" applyFont="1" applyFill="1" applyBorder="1" applyAlignment="1">
      <alignment horizontal="center" vertical="center" wrapText="1"/>
    </xf>
    <xf numFmtId="176" fontId="9" fillId="2" borderId="2" xfId="5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53" applyFont="1" applyFill="1" applyBorder="1" applyAlignment="1">
      <alignment horizontal="center" vertical="center" wrapText="1"/>
    </xf>
    <xf numFmtId="176" fontId="9" fillId="2" borderId="3" xfId="53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4" xfId="53" applyFont="1" applyFill="1" applyBorder="1" applyAlignment="1">
      <alignment horizontal="center" vertical="center" wrapText="1"/>
    </xf>
    <xf numFmtId="176" fontId="9" fillId="2" borderId="4" xfId="53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2" borderId="4" xfId="53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2" borderId="1" xfId="53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2" borderId="1" xfId="57" applyFont="1" applyFill="1" applyBorder="1" applyAlignment="1">
      <alignment horizontal="center" vertical="center" wrapText="1"/>
    </xf>
    <xf numFmtId="0" fontId="10" fillId="2" borderId="1" xfId="63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2" borderId="0" xfId="63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2" borderId="1" xfId="54" applyFont="1" applyFill="1" applyBorder="1" applyAlignment="1">
      <alignment horizontal="center" vertical="center" wrapText="1"/>
    </xf>
    <xf numFmtId="0" fontId="10" fillId="2" borderId="1" xfId="67" applyFont="1" applyFill="1" applyBorder="1" applyAlignment="1">
      <alignment horizontal="center" vertical="center" wrapText="1"/>
    </xf>
    <xf numFmtId="0" fontId="10" fillId="0" borderId="1" xfId="57" applyFont="1" applyFill="1" applyBorder="1" applyAlignment="1">
      <alignment horizontal="center" vertical="center" wrapText="1"/>
    </xf>
    <xf numFmtId="0" fontId="10" fillId="2" borderId="1" xfId="52" applyFont="1" applyFill="1" applyBorder="1" applyAlignment="1">
      <alignment horizontal="center" vertical="center" wrapText="1"/>
    </xf>
    <xf numFmtId="0" fontId="10" fillId="0" borderId="1" xfId="67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 wrapText="1"/>
    </xf>
    <xf numFmtId="0" fontId="10" fillId="2" borderId="1" xfId="61" applyFont="1" applyFill="1" applyBorder="1" applyAlignment="1">
      <alignment horizontal="center" vertical="center" wrapText="1"/>
    </xf>
    <xf numFmtId="0" fontId="11" fillId="2" borderId="0" xfId="57" applyFont="1" applyFill="1" applyBorder="1" applyAlignment="1">
      <alignment horizontal="center" vertical="center" wrapText="1"/>
    </xf>
    <xf numFmtId="0" fontId="10" fillId="2" borderId="1" xfId="58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1" xfId="63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5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0" fillId="2" borderId="1" xfId="56" applyFont="1" applyFill="1" applyBorder="1" applyAlignment="1">
      <alignment horizontal="center" vertical="center" wrapText="1"/>
    </xf>
    <xf numFmtId="0" fontId="10" fillId="2" borderId="2" xfId="53" applyFont="1" applyFill="1" applyBorder="1" applyAlignment="1">
      <alignment horizontal="center" vertical="center" wrapText="1"/>
    </xf>
    <xf numFmtId="0" fontId="10" fillId="2" borderId="2" xfId="57" applyFont="1" applyFill="1" applyBorder="1" applyAlignment="1">
      <alignment horizontal="center" vertical="center" wrapText="1"/>
    </xf>
    <xf numFmtId="0" fontId="10" fillId="0" borderId="2" xfId="57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0" fillId="0" borderId="1" xfId="58" applyFont="1" applyFill="1" applyBorder="1" applyAlignment="1">
      <alignment horizontal="center" vertical="center" wrapText="1"/>
    </xf>
    <xf numFmtId="0" fontId="10" fillId="0" borderId="1" xfId="56" applyFont="1" applyFill="1" applyBorder="1" applyAlignment="1">
      <alignment horizontal="center" vertical="center" wrapText="1"/>
    </xf>
    <xf numFmtId="0" fontId="10" fillId="2" borderId="1" xfId="51" applyFont="1" applyFill="1" applyBorder="1" applyAlignment="1">
      <alignment horizontal="center" vertical="center" wrapText="1"/>
    </xf>
    <xf numFmtId="0" fontId="10" fillId="2" borderId="4" xfId="51" applyFont="1" applyFill="1" applyBorder="1" applyAlignment="1">
      <alignment horizontal="center" vertical="center" wrapText="1"/>
    </xf>
    <xf numFmtId="0" fontId="10" fillId="0" borderId="4" xfId="55" applyFont="1" applyFill="1" applyBorder="1" applyAlignment="1">
      <alignment horizontal="center" vertical="center" wrapText="1"/>
    </xf>
    <xf numFmtId="0" fontId="10" fillId="2" borderId="4" xfId="55" applyFont="1" applyFill="1" applyBorder="1" applyAlignment="1">
      <alignment horizontal="center" vertical="center" wrapText="1"/>
    </xf>
    <xf numFmtId="0" fontId="10" fillId="0" borderId="2" xfId="54" applyFont="1" applyFill="1" applyBorder="1" applyAlignment="1">
      <alignment horizontal="center" vertical="center" wrapText="1"/>
    </xf>
    <xf numFmtId="0" fontId="10" fillId="0" borderId="2" xfId="53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2" borderId="1" xfId="65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horizontal="center" vertical="center" wrapText="1"/>
    </xf>
    <xf numFmtId="0" fontId="10" fillId="2" borderId="1" xfId="64" applyFont="1" applyFill="1" applyBorder="1" applyAlignment="1">
      <alignment horizontal="center" vertical="center" wrapText="1"/>
    </xf>
    <xf numFmtId="0" fontId="10" fillId="0" borderId="1" xfId="66" applyFont="1" applyFill="1" applyBorder="1" applyAlignment="1">
      <alignment horizontal="center" vertical="center" wrapText="1"/>
    </xf>
    <xf numFmtId="0" fontId="10" fillId="2" borderId="1" xfId="66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0" fillId="2" borderId="0" xfId="61" applyFont="1" applyFill="1" applyAlignment="1">
      <alignment horizontal="center" vertical="center" wrapText="1"/>
    </xf>
    <xf numFmtId="0" fontId="10" fillId="2" borderId="0" xfId="53" applyFont="1" applyFill="1" applyAlignment="1">
      <alignment horizontal="center" vertical="center" wrapText="1"/>
    </xf>
    <xf numFmtId="176" fontId="10" fillId="2" borderId="0" xfId="53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76" fontId="14" fillId="0" borderId="0" xfId="0" applyNumberFormat="1" applyFont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21" xfId="51"/>
    <cellStyle name="常规 10" xfId="52"/>
    <cellStyle name="常规 2" xfId="53"/>
    <cellStyle name="常规 11" xfId="54"/>
    <cellStyle name="常规 15" xfId="55"/>
    <cellStyle name="常规 20" xfId="56"/>
    <cellStyle name="常规 22" xfId="57"/>
    <cellStyle name="常规 7" xfId="58"/>
    <cellStyle name="常规 13" xfId="59"/>
    <cellStyle name="常规 24" xfId="60"/>
    <cellStyle name="常规 19" xfId="61"/>
    <cellStyle name="常规 18" xfId="62"/>
    <cellStyle name="常规 23" xfId="63"/>
    <cellStyle name="常规 5" xfId="64"/>
    <cellStyle name="常规 14" xfId="65"/>
    <cellStyle name="常规 3" xfId="66"/>
    <cellStyle name="常规 9" xfId="67"/>
    <cellStyle name="常规 8" xfId="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A170"/>
  <sheetViews>
    <sheetView tabSelected="1" zoomScale="130" zoomScaleNormal="130" workbookViewId="0">
      <selection activeCell="A2" sqref="A2:Z2"/>
    </sheetView>
  </sheetViews>
  <sheetFormatPr defaultColWidth="9" defaultRowHeight="12"/>
  <cols>
    <col min="1" max="1" width="5.375" style="3" customWidth="1"/>
    <col min="2" max="2" width="3.175" style="3" customWidth="1"/>
    <col min="3" max="3" width="18.2666666666667" style="3" customWidth="1"/>
    <col min="4" max="4" width="4.425" style="3" customWidth="1"/>
    <col min="5" max="5" width="3.35833333333333" style="3" customWidth="1"/>
    <col min="6" max="6" width="4.425" style="3" customWidth="1"/>
    <col min="7" max="7" width="4.41666666666667" style="3" customWidth="1"/>
    <col min="8" max="8" width="4.89166666666667" style="3" customWidth="1"/>
    <col min="9" max="9" width="5.09166666666667" style="3" customWidth="1"/>
    <col min="10" max="10" width="7.88333333333333" style="3" customWidth="1"/>
    <col min="11" max="11" width="5.25" style="3" customWidth="1"/>
    <col min="12" max="13" width="5.875" style="3" customWidth="1"/>
    <col min="14" max="14" width="3.93333333333333" style="3" customWidth="1"/>
    <col min="15" max="15" width="8.74166666666667" style="3" customWidth="1"/>
    <col min="16" max="20" width="7.69166666666667" style="3" hidden="1" customWidth="1"/>
    <col min="21" max="21" width="7.01666666666667" style="3" hidden="1" customWidth="1"/>
    <col min="22" max="22" width="7.325" style="3" hidden="1" customWidth="1"/>
    <col min="23" max="23" width="7.31666666666667" style="8" hidden="1" customWidth="1"/>
    <col min="24" max="24" width="7.675" style="9" hidden="1" customWidth="1"/>
    <col min="25" max="25" width="9.28333333333333" style="3" customWidth="1"/>
    <col min="26" max="26" width="8.03333333333333" style="3" customWidth="1"/>
    <col min="27" max="16383" width="9" style="3"/>
  </cols>
  <sheetData>
    <row r="1" ht="15" customHeight="1" spans="1:26">
      <c r="A1" s="10" t="s">
        <v>0</v>
      </c>
      <c r="B1" s="10"/>
    </row>
    <row r="2" s="1" customFormat="1" ht="43.5" customHeight="1" spans="1:2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2"/>
      <c r="X2" s="13"/>
      <c r="Y2" s="11"/>
      <c r="Z2" s="11"/>
    </row>
    <row r="3" s="1" customFormat="1" ht="20.25" customHeight="1" spans="1:26">
      <c r="A3" s="14" t="s">
        <v>2</v>
      </c>
      <c r="B3" s="14" t="s">
        <v>3</v>
      </c>
      <c r="C3" s="15" t="s">
        <v>4</v>
      </c>
      <c r="D3" s="15" t="s">
        <v>5</v>
      </c>
      <c r="E3" s="15"/>
      <c r="F3" s="15"/>
      <c r="G3" s="15"/>
      <c r="H3" s="15"/>
      <c r="I3" s="15"/>
      <c r="J3" s="15"/>
      <c r="K3" s="15"/>
      <c r="L3" s="15"/>
      <c r="M3" s="15"/>
      <c r="N3" s="15" t="s">
        <v>6</v>
      </c>
      <c r="O3" s="15" t="s">
        <v>7</v>
      </c>
      <c r="P3" s="16" t="s">
        <v>8</v>
      </c>
      <c r="Q3" s="16" t="s">
        <v>9</v>
      </c>
      <c r="R3" s="16" t="s">
        <v>10</v>
      </c>
      <c r="S3" s="16" t="s">
        <v>11</v>
      </c>
      <c r="T3" s="16" t="s">
        <v>12</v>
      </c>
      <c r="U3" s="16" t="s">
        <v>13</v>
      </c>
      <c r="V3" s="16" t="s">
        <v>14</v>
      </c>
      <c r="W3" s="17" t="s">
        <v>15</v>
      </c>
      <c r="X3" s="18" t="s">
        <v>16</v>
      </c>
      <c r="Y3" s="19" t="s">
        <v>17</v>
      </c>
      <c r="Z3" s="14" t="s">
        <v>18</v>
      </c>
    </row>
    <row r="4" s="1" customFormat="1" ht="37.5" customHeight="1" spans="1:26">
      <c r="A4" s="14"/>
      <c r="B4" s="14"/>
      <c r="C4" s="15"/>
      <c r="D4" s="15" t="s">
        <v>19</v>
      </c>
      <c r="E4" s="15"/>
      <c r="F4" s="15" t="s">
        <v>20</v>
      </c>
      <c r="G4" s="15"/>
      <c r="H4" s="15"/>
      <c r="I4" s="15"/>
      <c r="J4" s="15"/>
      <c r="K4" s="15"/>
      <c r="L4" s="15"/>
      <c r="M4" s="15" t="s">
        <v>21</v>
      </c>
      <c r="N4" s="15"/>
      <c r="O4" s="15"/>
      <c r="P4" s="20"/>
      <c r="Q4" s="20"/>
      <c r="R4" s="20"/>
      <c r="S4" s="20"/>
      <c r="T4" s="20"/>
      <c r="U4" s="20"/>
      <c r="V4" s="20"/>
      <c r="W4" s="21"/>
      <c r="X4" s="18"/>
      <c r="Y4" s="22"/>
      <c r="Z4" s="14"/>
    </row>
    <row r="5" s="1" customFormat="1" ht="54" spans="1:26">
      <c r="A5" s="14"/>
      <c r="B5" s="14"/>
      <c r="C5" s="15"/>
      <c r="D5" s="15" t="s">
        <v>22</v>
      </c>
      <c r="E5" s="15" t="s">
        <v>23</v>
      </c>
      <c r="F5" s="15" t="s">
        <v>24</v>
      </c>
      <c r="G5" s="15" t="s">
        <v>25</v>
      </c>
      <c r="H5" s="15" t="s">
        <v>26</v>
      </c>
      <c r="I5" s="15" t="s">
        <v>27</v>
      </c>
      <c r="J5" s="15" t="s">
        <v>28</v>
      </c>
      <c r="K5" s="15" t="s">
        <v>29</v>
      </c>
      <c r="L5" s="15" t="s">
        <v>30</v>
      </c>
      <c r="M5" s="15"/>
      <c r="N5" s="15"/>
      <c r="O5" s="15"/>
      <c r="P5" s="23"/>
      <c r="Q5" s="23"/>
      <c r="R5" s="23"/>
      <c r="S5" s="23"/>
      <c r="T5" s="23"/>
      <c r="U5" s="23"/>
      <c r="V5" s="23"/>
      <c r="W5" s="24"/>
      <c r="X5" s="18"/>
      <c r="Y5" s="25"/>
      <c r="Z5" s="14"/>
    </row>
    <row r="6" s="2" customFormat="1" ht="32" customHeight="1" spans="1:26">
      <c r="A6" s="26" t="s">
        <v>31</v>
      </c>
      <c r="B6" s="27">
        <v>1</v>
      </c>
      <c r="C6" s="28" t="s">
        <v>32</v>
      </c>
      <c r="D6" s="28" t="s">
        <v>33</v>
      </c>
      <c r="E6" s="28" t="s">
        <v>33</v>
      </c>
      <c r="F6" s="28">
        <v>80</v>
      </c>
      <c r="G6" s="28">
        <v>100</v>
      </c>
      <c r="H6" s="28" t="s">
        <v>34</v>
      </c>
      <c r="I6" s="28" t="s">
        <v>35</v>
      </c>
      <c r="J6" s="28" t="s">
        <v>36</v>
      </c>
      <c r="K6" s="29" t="s">
        <v>37</v>
      </c>
      <c r="L6" s="28" t="s">
        <v>38</v>
      </c>
      <c r="M6" s="28" t="s">
        <v>39</v>
      </c>
      <c r="N6" s="28" t="s">
        <v>40</v>
      </c>
      <c r="O6" s="28">
        <v>10</v>
      </c>
      <c r="P6" s="30">
        <v>5.8</v>
      </c>
      <c r="Q6" s="31">
        <v>19</v>
      </c>
      <c r="R6" s="31">
        <v>13.3</v>
      </c>
      <c r="S6" s="27">
        <v>12</v>
      </c>
      <c r="T6" s="31">
        <v>13.5</v>
      </c>
      <c r="U6" s="27">
        <v>16</v>
      </c>
      <c r="V6" s="27">
        <f>MIN(P6:U6)</f>
        <v>5.8</v>
      </c>
      <c r="W6" s="32">
        <f>AVERAGE(P6:U6)</f>
        <v>13.2666666666667</v>
      </c>
      <c r="X6" s="33">
        <v>15</v>
      </c>
      <c r="Y6" s="30"/>
      <c r="Z6" s="27">
        <f>Y6*O6</f>
        <v>0</v>
      </c>
    </row>
    <row r="7" s="2" customFormat="1" ht="32" customHeight="1" spans="1:26">
      <c r="A7" s="26"/>
      <c r="B7" s="27">
        <v>2</v>
      </c>
      <c r="C7" s="28" t="s">
        <v>32</v>
      </c>
      <c r="D7" s="28" t="s">
        <v>33</v>
      </c>
      <c r="E7" s="28" t="s">
        <v>33</v>
      </c>
      <c r="F7" s="28">
        <v>80</v>
      </c>
      <c r="G7" s="28">
        <v>100</v>
      </c>
      <c r="H7" s="28" t="s">
        <v>34</v>
      </c>
      <c r="I7" s="28" t="s">
        <v>35</v>
      </c>
      <c r="J7" s="28" t="s">
        <v>36</v>
      </c>
      <c r="K7" s="34" t="s">
        <v>41</v>
      </c>
      <c r="L7" s="35" t="s">
        <v>38</v>
      </c>
      <c r="M7" s="35" t="s">
        <v>39</v>
      </c>
      <c r="N7" s="35" t="s">
        <v>40</v>
      </c>
      <c r="O7" s="34">
        <v>10</v>
      </c>
      <c r="P7" s="30">
        <v>5.8</v>
      </c>
      <c r="Q7" s="31">
        <v>19</v>
      </c>
      <c r="R7" s="31">
        <v>16.8</v>
      </c>
      <c r="S7" s="27">
        <v>15</v>
      </c>
      <c r="T7" s="31">
        <v>17</v>
      </c>
      <c r="U7" s="27">
        <v>18</v>
      </c>
      <c r="V7" s="27">
        <f t="shared" ref="V7:V70" si="0">MIN(P7:U7)</f>
        <v>5.8</v>
      </c>
      <c r="W7" s="32">
        <f t="shared" ref="W7:W70" si="1">AVERAGE(P7:U7)</f>
        <v>15.2666666666667</v>
      </c>
      <c r="X7" s="33">
        <v>15</v>
      </c>
      <c r="Y7" s="30"/>
      <c r="Z7" s="27">
        <f t="shared" ref="Z7:Z70" si="2">Y7*O7</f>
        <v>0</v>
      </c>
    </row>
    <row r="8" s="2" customFormat="1" ht="32" customHeight="1" spans="1:26">
      <c r="A8" s="26"/>
      <c r="B8" s="27">
        <v>3</v>
      </c>
      <c r="C8" s="28" t="s">
        <v>32</v>
      </c>
      <c r="D8" s="28" t="s">
        <v>33</v>
      </c>
      <c r="E8" s="28" t="s">
        <v>33</v>
      </c>
      <c r="F8" s="28">
        <v>80</v>
      </c>
      <c r="G8" s="28">
        <v>100</v>
      </c>
      <c r="H8" s="28" t="s">
        <v>34</v>
      </c>
      <c r="I8" s="28" t="s">
        <v>35</v>
      </c>
      <c r="J8" s="28" t="s">
        <v>42</v>
      </c>
      <c r="K8" s="29" t="s">
        <v>37</v>
      </c>
      <c r="L8" s="28" t="s">
        <v>38</v>
      </c>
      <c r="M8" s="28" t="s">
        <v>39</v>
      </c>
      <c r="N8" s="28" t="s">
        <v>40</v>
      </c>
      <c r="O8" s="28">
        <v>300</v>
      </c>
      <c r="P8" s="30">
        <v>7.5</v>
      </c>
      <c r="Q8" s="31">
        <v>5.8</v>
      </c>
      <c r="R8" s="31">
        <v>9.6</v>
      </c>
      <c r="S8" s="27">
        <v>8.5</v>
      </c>
      <c r="T8" s="31">
        <v>9.8</v>
      </c>
      <c r="U8" s="27">
        <v>7</v>
      </c>
      <c r="V8" s="27">
        <f t="shared" si="0"/>
        <v>5.8</v>
      </c>
      <c r="W8" s="32">
        <f t="shared" si="1"/>
        <v>8.03333333333333</v>
      </c>
      <c r="X8" s="33">
        <v>4.47</v>
      </c>
      <c r="Y8" s="30"/>
      <c r="Z8" s="27">
        <f t="shared" si="2"/>
        <v>0</v>
      </c>
    </row>
    <row r="9" s="3" customFormat="1" ht="32" customHeight="1" spans="1:26">
      <c r="A9" s="26"/>
      <c r="B9" s="27">
        <v>4</v>
      </c>
      <c r="C9" s="35" t="s">
        <v>32</v>
      </c>
      <c r="D9" s="35" t="s">
        <v>33</v>
      </c>
      <c r="E9" s="35" t="s">
        <v>33</v>
      </c>
      <c r="F9" s="35">
        <v>80</v>
      </c>
      <c r="G9" s="35">
        <v>100</v>
      </c>
      <c r="H9" s="35" t="s">
        <v>34</v>
      </c>
      <c r="I9" s="35" t="s">
        <v>35</v>
      </c>
      <c r="J9" s="35" t="s">
        <v>42</v>
      </c>
      <c r="K9" s="34" t="s">
        <v>41</v>
      </c>
      <c r="L9" s="35" t="s">
        <v>38</v>
      </c>
      <c r="M9" s="35" t="s">
        <v>39</v>
      </c>
      <c r="N9" s="35" t="s">
        <v>40</v>
      </c>
      <c r="O9" s="34">
        <v>300</v>
      </c>
      <c r="P9" s="36">
        <v>7.5</v>
      </c>
      <c r="Q9" s="34">
        <v>6</v>
      </c>
      <c r="R9" s="34">
        <v>10.8</v>
      </c>
      <c r="S9" s="34">
        <v>9</v>
      </c>
      <c r="T9" s="34">
        <v>11</v>
      </c>
      <c r="U9" s="34">
        <v>8</v>
      </c>
      <c r="V9" s="27">
        <f t="shared" si="0"/>
        <v>6</v>
      </c>
      <c r="W9" s="32">
        <f t="shared" si="1"/>
        <v>8.71666666666667</v>
      </c>
      <c r="X9" s="37">
        <v>4.97</v>
      </c>
      <c r="Y9" s="36"/>
      <c r="Z9" s="27">
        <f t="shared" si="2"/>
        <v>0</v>
      </c>
    </row>
    <row r="10" s="3" customFormat="1" ht="32" customHeight="1" spans="1:26">
      <c r="A10" s="26"/>
      <c r="B10" s="27">
        <v>5</v>
      </c>
      <c r="C10" s="35" t="s">
        <v>32</v>
      </c>
      <c r="D10" s="35" t="s">
        <v>33</v>
      </c>
      <c r="E10" s="35" t="s">
        <v>33</v>
      </c>
      <c r="F10" s="35">
        <v>80</v>
      </c>
      <c r="G10" s="35">
        <v>100</v>
      </c>
      <c r="H10" s="35" t="s">
        <v>34</v>
      </c>
      <c r="I10" s="35" t="s">
        <v>35</v>
      </c>
      <c r="J10" s="35" t="s">
        <v>43</v>
      </c>
      <c r="K10" s="29" t="s">
        <v>37</v>
      </c>
      <c r="L10" s="35" t="s">
        <v>38</v>
      </c>
      <c r="M10" s="35" t="s">
        <v>39</v>
      </c>
      <c r="N10" s="35" t="s">
        <v>40</v>
      </c>
      <c r="O10" s="35">
        <v>50</v>
      </c>
      <c r="P10" s="36">
        <v>5.8</v>
      </c>
      <c r="Q10" s="34">
        <v>7.2</v>
      </c>
      <c r="R10" s="34">
        <v>5</v>
      </c>
      <c r="S10" s="34">
        <v>4.5</v>
      </c>
      <c r="T10" s="34">
        <v>5.2</v>
      </c>
      <c r="U10" s="34">
        <v>4</v>
      </c>
      <c r="V10" s="27">
        <f t="shared" si="0"/>
        <v>4</v>
      </c>
      <c r="W10" s="32">
        <f t="shared" si="1"/>
        <v>5.28333333333333</v>
      </c>
      <c r="X10" s="33">
        <v>4.47</v>
      </c>
      <c r="Y10" s="36"/>
      <c r="Z10" s="27">
        <f t="shared" si="2"/>
        <v>0</v>
      </c>
    </row>
    <row r="11" s="3" customFormat="1" ht="32" customHeight="1" spans="1:26">
      <c r="A11" s="26"/>
      <c r="B11" s="27">
        <v>6</v>
      </c>
      <c r="C11" s="35" t="s">
        <v>32</v>
      </c>
      <c r="D11" s="35" t="s">
        <v>33</v>
      </c>
      <c r="E11" s="35" t="s">
        <v>33</v>
      </c>
      <c r="F11" s="35">
        <v>80</v>
      </c>
      <c r="G11" s="35">
        <v>100</v>
      </c>
      <c r="H11" s="35" t="s">
        <v>34</v>
      </c>
      <c r="I11" s="35" t="s">
        <v>35</v>
      </c>
      <c r="J11" s="35" t="s">
        <v>43</v>
      </c>
      <c r="K11" s="34" t="s">
        <v>41</v>
      </c>
      <c r="L11" s="35" t="s">
        <v>38</v>
      </c>
      <c r="M11" s="35" t="s">
        <v>39</v>
      </c>
      <c r="N11" s="35" t="s">
        <v>40</v>
      </c>
      <c r="O11" s="34">
        <v>50</v>
      </c>
      <c r="P11" s="36">
        <v>5.8</v>
      </c>
      <c r="Q11" s="34">
        <v>7.2</v>
      </c>
      <c r="R11" s="34">
        <v>5.5</v>
      </c>
      <c r="S11" s="34">
        <v>5</v>
      </c>
      <c r="T11" s="34">
        <v>6</v>
      </c>
      <c r="U11" s="34">
        <v>5</v>
      </c>
      <c r="V11" s="27">
        <f t="shared" si="0"/>
        <v>5</v>
      </c>
      <c r="W11" s="32">
        <f t="shared" si="1"/>
        <v>5.75</v>
      </c>
      <c r="X11" s="37">
        <v>4.97</v>
      </c>
      <c r="Y11" s="36"/>
      <c r="Z11" s="27">
        <f t="shared" si="2"/>
        <v>0</v>
      </c>
    </row>
    <row r="12" s="3" customFormat="1" ht="32" customHeight="1" spans="1:26">
      <c r="A12" s="26"/>
      <c r="B12" s="27">
        <v>7</v>
      </c>
      <c r="C12" s="35" t="s">
        <v>32</v>
      </c>
      <c r="D12" s="35" t="s">
        <v>33</v>
      </c>
      <c r="E12" s="35" t="s">
        <v>33</v>
      </c>
      <c r="F12" s="35">
        <v>80</v>
      </c>
      <c r="G12" s="35">
        <v>100</v>
      </c>
      <c r="H12" s="35" t="s">
        <v>34</v>
      </c>
      <c r="I12" s="35" t="s">
        <v>35</v>
      </c>
      <c r="J12" s="34" t="s">
        <v>44</v>
      </c>
      <c r="K12" s="29" t="s">
        <v>37</v>
      </c>
      <c r="L12" s="35" t="s">
        <v>38</v>
      </c>
      <c r="M12" s="35" t="s">
        <v>39</v>
      </c>
      <c r="N12" s="35" t="s">
        <v>40</v>
      </c>
      <c r="O12" s="34">
        <v>50</v>
      </c>
      <c r="P12" s="36">
        <v>5.25</v>
      </c>
      <c r="Q12" s="34">
        <v>7.2</v>
      </c>
      <c r="R12" s="34">
        <v>6.3</v>
      </c>
      <c r="S12" s="34">
        <v>5.5</v>
      </c>
      <c r="T12" s="34">
        <v>6.5</v>
      </c>
      <c r="U12" s="34">
        <v>4</v>
      </c>
      <c r="V12" s="27">
        <f t="shared" si="0"/>
        <v>4</v>
      </c>
      <c r="W12" s="32">
        <f t="shared" si="1"/>
        <v>5.79166666666667</v>
      </c>
      <c r="X12" s="37">
        <v>4.45</v>
      </c>
      <c r="Y12" s="36"/>
      <c r="Z12" s="27">
        <f t="shared" si="2"/>
        <v>0</v>
      </c>
    </row>
    <row r="13" s="3" customFormat="1" ht="32" customHeight="1" spans="1:26">
      <c r="A13" s="26"/>
      <c r="B13" s="27">
        <v>8</v>
      </c>
      <c r="C13" s="35" t="s">
        <v>32</v>
      </c>
      <c r="D13" s="35" t="s">
        <v>33</v>
      </c>
      <c r="E13" s="35" t="s">
        <v>33</v>
      </c>
      <c r="F13" s="35">
        <v>80</v>
      </c>
      <c r="G13" s="35">
        <v>100</v>
      </c>
      <c r="H13" s="35" t="s">
        <v>34</v>
      </c>
      <c r="I13" s="35" t="s">
        <v>35</v>
      </c>
      <c r="J13" s="34" t="s">
        <v>44</v>
      </c>
      <c r="K13" s="34" t="s">
        <v>41</v>
      </c>
      <c r="L13" s="35" t="s">
        <v>38</v>
      </c>
      <c r="M13" s="35" t="s">
        <v>39</v>
      </c>
      <c r="N13" s="35" t="s">
        <v>40</v>
      </c>
      <c r="O13" s="34">
        <v>50</v>
      </c>
      <c r="P13" s="36">
        <v>5.25</v>
      </c>
      <c r="Q13" s="34">
        <v>7.2</v>
      </c>
      <c r="R13" s="34">
        <v>6.8</v>
      </c>
      <c r="S13" s="34">
        <v>6</v>
      </c>
      <c r="T13" s="34">
        <v>7</v>
      </c>
      <c r="U13" s="34">
        <v>5</v>
      </c>
      <c r="V13" s="27">
        <f t="shared" si="0"/>
        <v>5</v>
      </c>
      <c r="W13" s="32">
        <f t="shared" si="1"/>
        <v>6.20833333333333</v>
      </c>
      <c r="X13" s="37" t="s">
        <v>45</v>
      </c>
      <c r="Y13" s="36"/>
      <c r="Z13" s="27">
        <f t="shared" si="2"/>
        <v>0</v>
      </c>
    </row>
    <row r="14" s="3" customFormat="1" ht="32" customHeight="1" spans="1:26">
      <c r="A14" s="26"/>
      <c r="B14" s="27">
        <v>9</v>
      </c>
      <c r="C14" s="35" t="s">
        <v>32</v>
      </c>
      <c r="D14" s="35" t="s">
        <v>33</v>
      </c>
      <c r="E14" s="35" t="s">
        <v>33</v>
      </c>
      <c r="F14" s="35">
        <v>80</v>
      </c>
      <c r="G14" s="35">
        <v>100</v>
      </c>
      <c r="H14" s="35" t="s">
        <v>34</v>
      </c>
      <c r="I14" s="35" t="s">
        <v>35</v>
      </c>
      <c r="J14" s="34" t="s">
        <v>46</v>
      </c>
      <c r="K14" s="29" t="s">
        <v>37</v>
      </c>
      <c r="L14" s="35" t="s">
        <v>38</v>
      </c>
      <c r="M14" s="35" t="s">
        <v>39</v>
      </c>
      <c r="N14" s="35" t="s">
        <v>40</v>
      </c>
      <c r="O14" s="34">
        <v>50</v>
      </c>
      <c r="P14" s="36">
        <v>5.25</v>
      </c>
      <c r="Q14" s="34">
        <v>5</v>
      </c>
      <c r="R14" s="34">
        <v>5.1</v>
      </c>
      <c r="S14" s="34">
        <v>4.5</v>
      </c>
      <c r="T14" s="34">
        <v>5.3</v>
      </c>
      <c r="U14" s="34">
        <v>4</v>
      </c>
      <c r="V14" s="27">
        <f t="shared" si="0"/>
        <v>4</v>
      </c>
      <c r="W14" s="32">
        <f t="shared" si="1"/>
        <v>4.85833333333333</v>
      </c>
      <c r="X14" s="37" t="s">
        <v>45</v>
      </c>
      <c r="Y14" s="36"/>
      <c r="Z14" s="27">
        <f t="shared" si="2"/>
        <v>0</v>
      </c>
    </row>
    <row r="15" s="3" customFormat="1" ht="32" customHeight="1" spans="1:26">
      <c r="A15" s="26"/>
      <c r="B15" s="27">
        <v>10</v>
      </c>
      <c r="C15" s="35" t="s">
        <v>32</v>
      </c>
      <c r="D15" s="35" t="s">
        <v>33</v>
      </c>
      <c r="E15" s="35" t="s">
        <v>33</v>
      </c>
      <c r="F15" s="35">
        <v>80</v>
      </c>
      <c r="G15" s="35">
        <v>100</v>
      </c>
      <c r="H15" s="35" t="s">
        <v>34</v>
      </c>
      <c r="I15" s="35" t="s">
        <v>35</v>
      </c>
      <c r="J15" s="34" t="s">
        <v>46</v>
      </c>
      <c r="K15" s="34" t="s">
        <v>41</v>
      </c>
      <c r="L15" s="35" t="s">
        <v>38</v>
      </c>
      <c r="M15" s="35" t="s">
        <v>39</v>
      </c>
      <c r="N15" s="35" t="s">
        <v>40</v>
      </c>
      <c r="O15" s="34">
        <v>50</v>
      </c>
      <c r="P15" s="36">
        <v>5.25</v>
      </c>
      <c r="Q15" s="34">
        <v>5</v>
      </c>
      <c r="R15" s="34">
        <v>4.3</v>
      </c>
      <c r="S15" s="34">
        <v>5</v>
      </c>
      <c r="T15" s="34">
        <v>4.5</v>
      </c>
      <c r="U15" s="34">
        <v>5</v>
      </c>
      <c r="V15" s="27">
        <f t="shared" si="0"/>
        <v>4.3</v>
      </c>
      <c r="W15" s="32">
        <f t="shared" si="1"/>
        <v>4.84166666666667</v>
      </c>
      <c r="X15" s="37" t="s">
        <v>45</v>
      </c>
      <c r="Y15" s="36"/>
      <c r="Z15" s="27">
        <f t="shared" si="2"/>
        <v>0</v>
      </c>
    </row>
    <row r="16" s="3" customFormat="1" ht="32" customHeight="1" spans="1:26">
      <c r="A16" s="26"/>
      <c r="B16" s="27">
        <v>11</v>
      </c>
      <c r="C16" s="35" t="s">
        <v>32</v>
      </c>
      <c r="D16" s="35" t="s">
        <v>33</v>
      </c>
      <c r="E16" s="35" t="s">
        <v>33</v>
      </c>
      <c r="F16" s="35">
        <v>80</v>
      </c>
      <c r="G16" s="35">
        <v>100</v>
      </c>
      <c r="H16" s="35" t="s">
        <v>34</v>
      </c>
      <c r="I16" s="35" t="s">
        <v>35</v>
      </c>
      <c r="J16" s="34" t="s">
        <v>47</v>
      </c>
      <c r="K16" s="29" t="s">
        <v>37</v>
      </c>
      <c r="L16" s="35" t="s">
        <v>38</v>
      </c>
      <c r="M16" s="35" t="s">
        <v>39</v>
      </c>
      <c r="N16" s="35" t="s">
        <v>40</v>
      </c>
      <c r="O16" s="34">
        <v>20</v>
      </c>
      <c r="P16" s="36">
        <v>5.45</v>
      </c>
      <c r="Q16" s="34">
        <v>7.5</v>
      </c>
      <c r="R16" s="34">
        <v>5.3</v>
      </c>
      <c r="S16" s="34">
        <v>5.5</v>
      </c>
      <c r="T16" s="34">
        <v>5.5</v>
      </c>
      <c r="U16" s="34">
        <v>4</v>
      </c>
      <c r="V16" s="27">
        <f t="shared" si="0"/>
        <v>4</v>
      </c>
      <c r="W16" s="32">
        <f t="shared" si="1"/>
        <v>5.54166666666667</v>
      </c>
      <c r="X16" s="37" t="s">
        <v>45</v>
      </c>
      <c r="Y16" s="36"/>
      <c r="Z16" s="27">
        <f t="shared" si="2"/>
        <v>0</v>
      </c>
    </row>
    <row r="17" s="3" customFormat="1" ht="32" customHeight="1" spans="1:104">
      <c r="A17" s="26"/>
      <c r="B17" s="27">
        <v>12</v>
      </c>
      <c r="C17" s="35" t="s">
        <v>32</v>
      </c>
      <c r="D17" s="35" t="s">
        <v>33</v>
      </c>
      <c r="E17" s="35" t="s">
        <v>33</v>
      </c>
      <c r="F17" s="35">
        <v>80</v>
      </c>
      <c r="G17" s="35">
        <v>100</v>
      </c>
      <c r="H17" s="35" t="s">
        <v>34</v>
      </c>
      <c r="I17" s="35" t="s">
        <v>35</v>
      </c>
      <c r="J17" s="34" t="s">
        <v>47</v>
      </c>
      <c r="K17" s="34" t="s">
        <v>41</v>
      </c>
      <c r="L17" s="35" t="s">
        <v>38</v>
      </c>
      <c r="M17" s="35" t="s">
        <v>39</v>
      </c>
      <c r="N17" s="35" t="s">
        <v>40</v>
      </c>
      <c r="O17" s="34">
        <v>20</v>
      </c>
      <c r="P17" s="36">
        <v>5.45</v>
      </c>
      <c r="Q17" s="34">
        <v>7.5</v>
      </c>
      <c r="R17" s="34">
        <v>6.3</v>
      </c>
      <c r="S17" s="34">
        <v>5.5</v>
      </c>
      <c r="T17" s="34">
        <v>6.5</v>
      </c>
      <c r="U17" s="34">
        <v>5</v>
      </c>
      <c r="V17" s="27">
        <f t="shared" si="0"/>
        <v>5</v>
      </c>
      <c r="W17" s="32">
        <f t="shared" si="1"/>
        <v>6.04166666666667</v>
      </c>
      <c r="X17" s="37">
        <v>4.9</v>
      </c>
      <c r="Y17" s="36"/>
      <c r="Z17" s="27">
        <f t="shared" si="2"/>
        <v>0</v>
      </c>
    </row>
    <row r="18" s="3" customFormat="1" ht="32" customHeight="1" spans="1:104">
      <c r="A18" s="26"/>
      <c r="B18" s="27">
        <v>13</v>
      </c>
      <c r="C18" s="35" t="s">
        <v>32</v>
      </c>
      <c r="D18" s="35" t="s">
        <v>33</v>
      </c>
      <c r="E18" s="35" t="s">
        <v>33</v>
      </c>
      <c r="F18" s="35">
        <v>80</v>
      </c>
      <c r="G18" s="35">
        <v>100</v>
      </c>
      <c r="H18" s="35" t="s">
        <v>34</v>
      </c>
      <c r="I18" s="35" t="s">
        <v>35</v>
      </c>
      <c r="J18" s="34" t="s">
        <v>48</v>
      </c>
      <c r="K18" s="29" t="s">
        <v>37</v>
      </c>
      <c r="L18" s="35" t="s">
        <v>38</v>
      </c>
      <c r="M18" s="35" t="s">
        <v>39</v>
      </c>
      <c r="N18" s="35" t="s">
        <v>40</v>
      </c>
      <c r="O18" s="34">
        <v>20</v>
      </c>
      <c r="P18" s="36">
        <v>5.25</v>
      </c>
      <c r="Q18" s="34">
        <v>7.5</v>
      </c>
      <c r="R18" s="34">
        <v>5.4</v>
      </c>
      <c r="S18" s="34">
        <v>5.5</v>
      </c>
      <c r="T18" s="34">
        <v>5.6</v>
      </c>
      <c r="U18" s="34">
        <v>4</v>
      </c>
      <c r="V18" s="27">
        <f t="shared" si="0"/>
        <v>4</v>
      </c>
      <c r="W18" s="32">
        <f t="shared" si="1"/>
        <v>5.54166666666667</v>
      </c>
      <c r="X18" s="33">
        <v>4.47</v>
      </c>
      <c r="Y18" s="36"/>
      <c r="Z18" s="27">
        <f t="shared" si="2"/>
        <v>0</v>
      </c>
    </row>
    <row r="19" s="3" customFormat="1" ht="32" customHeight="1" spans="1:104">
      <c r="A19" s="26"/>
      <c r="B19" s="27">
        <v>14</v>
      </c>
      <c r="C19" s="35" t="s">
        <v>32</v>
      </c>
      <c r="D19" s="35" t="s">
        <v>33</v>
      </c>
      <c r="E19" s="35" t="s">
        <v>33</v>
      </c>
      <c r="F19" s="35">
        <v>80</v>
      </c>
      <c r="G19" s="35">
        <v>100</v>
      </c>
      <c r="H19" s="35" t="s">
        <v>34</v>
      </c>
      <c r="I19" s="35" t="s">
        <v>35</v>
      </c>
      <c r="J19" s="34" t="s">
        <v>48</v>
      </c>
      <c r="K19" s="34" t="s">
        <v>41</v>
      </c>
      <c r="L19" s="35" t="s">
        <v>38</v>
      </c>
      <c r="M19" s="35" t="s">
        <v>39</v>
      </c>
      <c r="N19" s="35" t="s">
        <v>40</v>
      </c>
      <c r="O19" s="34">
        <v>20</v>
      </c>
      <c r="P19" s="36">
        <v>5.25</v>
      </c>
      <c r="Q19" s="34">
        <v>7.5</v>
      </c>
      <c r="R19" s="34">
        <v>6.3</v>
      </c>
      <c r="S19" s="34">
        <v>5.5</v>
      </c>
      <c r="T19" s="34">
        <v>6.5</v>
      </c>
      <c r="U19" s="34">
        <v>5</v>
      </c>
      <c r="V19" s="27">
        <f t="shared" si="0"/>
        <v>5</v>
      </c>
      <c r="W19" s="32">
        <f t="shared" si="1"/>
        <v>6.00833333333333</v>
      </c>
      <c r="X19" s="37" t="s">
        <v>45</v>
      </c>
      <c r="Y19" s="36"/>
      <c r="Z19" s="27">
        <f t="shared" si="2"/>
        <v>0</v>
      </c>
    </row>
    <row r="20" s="3" customFormat="1" ht="32" customHeight="1" spans="1:104">
      <c r="A20" s="26"/>
      <c r="B20" s="27">
        <v>15</v>
      </c>
      <c r="C20" s="35" t="s">
        <v>32</v>
      </c>
      <c r="D20" s="35" t="s">
        <v>33</v>
      </c>
      <c r="E20" s="35" t="s">
        <v>33</v>
      </c>
      <c r="F20" s="35">
        <v>80</v>
      </c>
      <c r="G20" s="35">
        <v>100</v>
      </c>
      <c r="H20" s="35" t="s">
        <v>34</v>
      </c>
      <c r="I20" s="35" t="s">
        <v>35</v>
      </c>
      <c r="J20" s="34" t="s">
        <v>49</v>
      </c>
      <c r="K20" s="29" t="s">
        <v>37</v>
      </c>
      <c r="L20" s="35" t="s">
        <v>38</v>
      </c>
      <c r="M20" s="35" t="s">
        <v>39</v>
      </c>
      <c r="N20" s="35" t="s">
        <v>40</v>
      </c>
      <c r="O20" s="34">
        <v>10</v>
      </c>
      <c r="P20" s="36">
        <v>5.45</v>
      </c>
      <c r="Q20" s="34">
        <v>13</v>
      </c>
      <c r="R20" s="34">
        <v>4.3</v>
      </c>
      <c r="S20" s="34">
        <v>5.5</v>
      </c>
      <c r="T20" s="34">
        <v>4.5</v>
      </c>
      <c r="U20" s="34">
        <v>4</v>
      </c>
      <c r="V20" s="27">
        <f t="shared" si="0"/>
        <v>4</v>
      </c>
      <c r="W20" s="32">
        <f t="shared" si="1"/>
        <v>6.125</v>
      </c>
      <c r="X20" s="37">
        <v>4.97</v>
      </c>
      <c r="Y20" s="36"/>
      <c r="Z20" s="27">
        <f t="shared" si="2"/>
        <v>0</v>
      </c>
    </row>
    <row r="21" s="3" customFormat="1" ht="32" customHeight="1" spans="1:104">
      <c r="A21" s="26"/>
      <c r="B21" s="27">
        <v>16</v>
      </c>
      <c r="C21" s="35" t="s">
        <v>32</v>
      </c>
      <c r="D21" s="35" t="s">
        <v>33</v>
      </c>
      <c r="E21" s="35" t="s">
        <v>33</v>
      </c>
      <c r="F21" s="35">
        <v>80</v>
      </c>
      <c r="G21" s="35">
        <v>100</v>
      </c>
      <c r="H21" s="35" t="s">
        <v>34</v>
      </c>
      <c r="I21" s="35" t="s">
        <v>35</v>
      </c>
      <c r="J21" s="34" t="s">
        <v>49</v>
      </c>
      <c r="K21" s="34" t="s">
        <v>41</v>
      </c>
      <c r="L21" s="35" t="s">
        <v>38</v>
      </c>
      <c r="M21" s="35" t="s">
        <v>39</v>
      </c>
      <c r="N21" s="35" t="s">
        <v>40</v>
      </c>
      <c r="O21" s="34">
        <v>10</v>
      </c>
      <c r="P21" s="36">
        <v>5.45</v>
      </c>
      <c r="Q21" s="34">
        <v>13</v>
      </c>
      <c r="R21" s="34">
        <v>5.3</v>
      </c>
      <c r="S21" s="34">
        <v>5.5</v>
      </c>
      <c r="T21" s="34">
        <v>5.5</v>
      </c>
      <c r="U21" s="34">
        <v>5</v>
      </c>
      <c r="V21" s="27">
        <f t="shared" si="0"/>
        <v>5</v>
      </c>
      <c r="W21" s="32">
        <f t="shared" si="1"/>
        <v>6.625</v>
      </c>
      <c r="X21" s="37" t="s">
        <v>45</v>
      </c>
      <c r="Y21" s="36"/>
      <c r="Z21" s="27">
        <f t="shared" si="2"/>
        <v>0</v>
      </c>
    </row>
    <row r="22" s="3" customFormat="1" ht="32" customHeight="1" spans="1:104">
      <c r="A22" s="26"/>
      <c r="B22" s="27">
        <v>17</v>
      </c>
      <c r="C22" s="35" t="s">
        <v>32</v>
      </c>
      <c r="D22" s="35" t="s">
        <v>33</v>
      </c>
      <c r="E22" s="35" t="s">
        <v>33</v>
      </c>
      <c r="F22" s="35">
        <v>80</v>
      </c>
      <c r="G22" s="35">
        <v>100</v>
      </c>
      <c r="H22" s="35" t="s">
        <v>34</v>
      </c>
      <c r="I22" s="35" t="s">
        <v>35</v>
      </c>
      <c r="J22" s="34" t="s">
        <v>50</v>
      </c>
      <c r="K22" s="29" t="s">
        <v>37</v>
      </c>
      <c r="L22" s="35" t="s">
        <v>38</v>
      </c>
      <c r="M22" s="35" t="s">
        <v>39</v>
      </c>
      <c r="N22" s="35" t="s">
        <v>40</v>
      </c>
      <c r="O22" s="34">
        <v>10</v>
      </c>
      <c r="P22" s="36">
        <v>5.46</v>
      </c>
      <c r="Q22" s="34">
        <v>13</v>
      </c>
      <c r="R22" s="34">
        <v>4.3</v>
      </c>
      <c r="S22" s="34">
        <v>5.5</v>
      </c>
      <c r="T22" s="34">
        <v>4.5</v>
      </c>
      <c r="U22" s="34">
        <v>4</v>
      </c>
      <c r="V22" s="27">
        <f t="shared" si="0"/>
        <v>4</v>
      </c>
      <c r="W22" s="32">
        <f t="shared" si="1"/>
        <v>6.12666666666667</v>
      </c>
      <c r="X22" s="37">
        <v>4.97</v>
      </c>
      <c r="Y22" s="36"/>
      <c r="Z22" s="27">
        <f t="shared" si="2"/>
        <v>0</v>
      </c>
    </row>
    <row r="23" s="3" customFormat="1" ht="32" customHeight="1" spans="1:104">
      <c r="A23" s="26"/>
      <c r="B23" s="27">
        <v>18</v>
      </c>
      <c r="C23" s="35" t="s">
        <v>32</v>
      </c>
      <c r="D23" s="35" t="s">
        <v>33</v>
      </c>
      <c r="E23" s="35" t="s">
        <v>33</v>
      </c>
      <c r="F23" s="35">
        <v>80</v>
      </c>
      <c r="G23" s="35">
        <v>100</v>
      </c>
      <c r="H23" s="35" t="s">
        <v>34</v>
      </c>
      <c r="I23" s="35" t="s">
        <v>35</v>
      </c>
      <c r="J23" s="34" t="s">
        <v>50</v>
      </c>
      <c r="K23" s="34" t="s">
        <v>41</v>
      </c>
      <c r="L23" s="35" t="s">
        <v>38</v>
      </c>
      <c r="M23" s="35" t="s">
        <v>39</v>
      </c>
      <c r="N23" s="35" t="s">
        <v>40</v>
      </c>
      <c r="O23" s="34">
        <v>10</v>
      </c>
      <c r="P23" s="36">
        <v>5.46</v>
      </c>
      <c r="Q23" s="34">
        <v>13</v>
      </c>
      <c r="R23" s="34">
        <v>5.3</v>
      </c>
      <c r="S23" s="34">
        <v>5.5</v>
      </c>
      <c r="T23" s="34">
        <v>5.5</v>
      </c>
      <c r="U23" s="34">
        <v>5</v>
      </c>
      <c r="V23" s="27">
        <f t="shared" si="0"/>
        <v>5</v>
      </c>
      <c r="W23" s="32">
        <f t="shared" si="1"/>
        <v>6.62666666666667</v>
      </c>
      <c r="X23" s="37">
        <v>4.97</v>
      </c>
      <c r="Y23" s="36"/>
      <c r="Z23" s="27">
        <f t="shared" si="2"/>
        <v>0</v>
      </c>
    </row>
    <row r="24" s="3" customFormat="1" ht="32" customHeight="1" spans="1:104">
      <c r="A24" s="26"/>
      <c r="B24" s="27">
        <v>19</v>
      </c>
      <c r="C24" s="35" t="s">
        <v>32</v>
      </c>
      <c r="D24" s="35" t="s">
        <v>33</v>
      </c>
      <c r="E24" s="35" t="s">
        <v>33</v>
      </c>
      <c r="F24" s="35">
        <v>80</v>
      </c>
      <c r="G24" s="35">
        <v>100</v>
      </c>
      <c r="H24" s="35" t="s">
        <v>34</v>
      </c>
      <c r="I24" s="35" t="s">
        <v>35</v>
      </c>
      <c r="J24" s="34" t="s">
        <v>51</v>
      </c>
      <c r="K24" s="29" t="s">
        <v>37</v>
      </c>
      <c r="L24" s="35" t="s">
        <v>38</v>
      </c>
      <c r="M24" s="35" t="s">
        <v>39</v>
      </c>
      <c r="N24" s="35" t="s">
        <v>40</v>
      </c>
      <c r="O24" s="35">
        <v>20</v>
      </c>
      <c r="P24" s="36">
        <v>5.25</v>
      </c>
      <c r="Q24" s="34">
        <v>7.5</v>
      </c>
      <c r="R24" s="34">
        <v>6.8</v>
      </c>
      <c r="S24" s="34">
        <v>6</v>
      </c>
      <c r="T24" s="34">
        <v>7</v>
      </c>
      <c r="U24" s="34">
        <v>4</v>
      </c>
      <c r="V24" s="27">
        <f t="shared" si="0"/>
        <v>4</v>
      </c>
      <c r="W24" s="32">
        <f t="shared" si="1"/>
        <v>6.09166666666667</v>
      </c>
      <c r="X24" s="37">
        <v>4.47</v>
      </c>
      <c r="Y24" s="36"/>
      <c r="Z24" s="27">
        <f t="shared" si="2"/>
        <v>0</v>
      </c>
    </row>
    <row r="25" s="3" customFormat="1" ht="32" customHeight="1" spans="1:104">
      <c r="A25" s="26"/>
      <c r="B25" s="27">
        <v>20</v>
      </c>
      <c r="C25" s="35" t="s">
        <v>32</v>
      </c>
      <c r="D25" s="35" t="s">
        <v>33</v>
      </c>
      <c r="E25" s="35" t="s">
        <v>33</v>
      </c>
      <c r="F25" s="35">
        <v>80</v>
      </c>
      <c r="G25" s="35">
        <v>100</v>
      </c>
      <c r="H25" s="35" t="s">
        <v>34</v>
      </c>
      <c r="I25" s="35" t="s">
        <v>35</v>
      </c>
      <c r="J25" s="34" t="s">
        <v>51</v>
      </c>
      <c r="K25" s="34" t="s">
        <v>41</v>
      </c>
      <c r="L25" s="35" t="s">
        <v>38</v>
      </c>
      <c r="M25" s="35" t="s">
        <v>39</v>
      </c>
      <c r="N25" s="35" t="s">
        <v>40</v>
      </c>
      <c r="O25" s="35">
        <v>20</v>
      </c>
      <c r="P25" s="36">
        <v>5.25</v>
      </c>
      <c r="Q25" s="34">
        <v>7.5</v>
      </c>
      <c r="R25" s="34">
        <v>6.8</v>
      </c>
      <c r="S25" s="34">
        <v>6</v>
      </c>
      <c r="T25" s="34">
        <v>7</v>
      </c>
      <c r="U25" s="34">
        <v>5</v>
      </c>
      <c r="V25" s="27">
        <f t="shared" si="0"/>
        <v>5</v>
      </c>
      <c r="W25" s="32">
        <f t="shared" si="1"/>
        <v>6.25833333333333</v>
      </c>
      <c r="X25" s="37">
        <v>4.47</v>
      </c>
      <c r="Y25" s="36"/>
      <c r="Z25" s="27">
        <f t="shared" si="2"/>
        <v>0</v>
      </c>
    </row>
    <row r="26" s="3" customFormat="1" ht="32" customHeight="1" spans="1:104">
      <c r="A26" s="26"/>
      <c r="B26" s="27">
        <v>21</v>
      </c>
      <c r="C26" s="35" t="s">
        <v>32</v>
      </c>
      <c r="D26" s="35" t="s">
        <v>33</v>
      </c>
      <c r="E26" s="35" t="s">
        <v>33</v>
      </c>
      <c r="F26" s="35">
        <v>80</v>
      </c>
      <c r="G26" s="35">
        <v>100</v>
      </c>
      <c r="H26" s="35" t="s">
        <v>34</v>
      </c>
      <c r="I26" s="35" t="s">
        <v>35</v>
      </c>
      <c r="J26" s="34" t="s">
        <v>52</v>
      </c>
      <c r="K26" s="29" t="s">
        <v>37</v>
      </c>
      <c r="L26" s="35" t="s">
        <v>38</v>
      </c>
      <c r="M26" s="35" t="s">
        <v>39</v>
      </c>
      <c r="N26" s="35" t="s">
        <v>40</v>
      </c>
      <c r="O26" s="35">
        <v>10</v>
      </c>
      <c r="P26" s="36">
        <v>5.25</v>
      </c>
      <c r="Q26" s="34">
        <v>13</v>
      </c>
      <c r="R26" s="34">
        <v>6.8</v>
      </c>
      <c r="S26" s="34">
        <v>6</v>
      </c>
      <c r="T26" s="34">
        <v>7</v>
      </c>
      <c r="U26" s="34">
        <v>3</v>
      </c>
      <c r="V26" s="27">
        <f t="shared" si="0"/>
        <v>3</v>
      </c>
      <c r="W26" s="32">
        <f t="shared" si="1"/>
        <v>6.84166666666667</v>
      </c>
      <c r="X26" s="37" t="s">
        <v>45</v>
      </c>
      <c r="Y26" s="36"/>
      <c r="Z26" s="27">
        <f t="shared" si="2"/>
        <v>0</v>
      </c>
    </row>
    <row r="27" s="3" customFormat="1" ht="32" customHeight="1" spans="1:104">
      <c r="A27" s="27"/>
      <c r="B27" s="27">
        <v>22</v>
      </c>
      <c r="C27" s="35" t="s">
        <v>32</v>
      </c>
      <c r="D27" s="35" t="s">
        <v>33</v>
      </c>
      <c r="E27" s="35" t="s">
        <v>33</v>
      </c>
      <c r="F27" s="35">
        <v>80</v>
      </c>
      <c r="G27" s="35">
        <v>100</v>
      </c>
      <c r="H27" s="35" t="s">
        <v>34</v>
      </c>
      <c r="I27" s="35" t="s">
        <v>35</v>
      </c>
      <c r="J27" s="34" t="s">
        <v>52</v>
      </c>
      <c r="K27" s="34" t="s">
        <v>41</v>
      </c>
      <c r="L27" s="35" t="s">
        <v>38</v>
      </c>
      <c r="M27" s="35" t="s">
        <v>39</v>
      </c>
      <c r="N27" s="35" t="s">
        <v>40</v>
      </c>
      <c r="O27" s="35">
        <v>10</v>
      </c>
      <c r="P27" s="36">
        <v>5.25</v>
      </c>
      <c r="Q27" s="34">
        <v>13</v>
      </c>
      <c r="R27" s="34">
        <v>6.8</v>
      </c>
      <c r="S27" s="34">
        <v>7</v>
      </c>
      <c r="T27" s="34">
        <v>7</v>
      </c>
      <c r="U27" s="34">
        <v>4</v>
      </c>
      <c r="V27" s="27">
        <f t="shared" si="0"/>
        <v>4</v>
      </c>
      <c r="W27" s="32">
        <f t="shared" si="1"/>
        <v>7.175</v>
      </c>
      <c r="X27" s="37" t="s">
        <v>45</v>
      </c>
      <c r="Y27" s="36"/>
      <c r="Z27" s="27">
        <f t="shared" si="2"/>
        <v>0</v>
      </c>
    </row>
    <row r="28" s="4" customFormat="1" ht="32" customHeight="1" spans="1:104">
      <c r="A28" s="38" t="s">
        <v>53</v>
      </c>
      <c r="B28" s="27">
        <v>23</v>
      </c>
      <c r="C28" s="39" t="s">
        <v>54</v>
      </c>
      <c r="D28" s="40">
        <v>80</v>
      </c>
      <c r="E28" s="40" t="s">
        <v>55</v>
      </c>
      <c r="F28" s="40" t="s">
        <v>56</v>
      </c>
      <c r="G28" s="40">
        <v>100</v>
      </c>
      <c r="H28" s="40" t="s">
        <v>57</v>
      </c>
      <c r="I28" s="29" t="s">
        <v>58</v>
      </c>
      <c r="J28" s="40" t="s">
        <v>59</v>
      </c>
      <c r="K28" s="40" t="s">
        <v>37</v>
      </c>
      <c r="L28" s="40" t="s">
        <v>60</v>
      </c>
      <c r="M28" s="40" t="s">
        <v>61</v>
      </c>
      <c r="N28" s="40" t="s">
        <v>40</v>
      </c>
      <c r="O28" s="34">
        <v>50</v>
      </c>
      <c r="P28" s="41">
        <v>5.25</v>
      </c>
      <c r="Q28" s="42">
        <v>8</v>
      </c>
      <c r="R28" s="34">
        <v>6.8</v>
      </c>
      <c r="S28" s="42">
        <v>6.5</v>
      </c>
      <c r="T28" s="34">
        <v>7</v>
      </c>
      <c r="U28" s="42">
        <v>3</v>
      </c>
      <c r="V28" s="27">
        <f t="shared" si="0"/>
        <v>3</v>
      </c>
      <c r="W28" s="32">
        <f t="shared" si="1"/>
        <v>6.09166666666667</v>
      </c>
      <c r="X28" s="43">
        <v>3.975</v>
      </c>
      <c r="Y28" s="41"/>
      <c r="Z28" s="31">
        <f t="shared" si="2"/>
        <v>0</v>
      </c>
      <c r="AA28" s="44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</row>
    <row r="29" s="4" customFormat="1" ht="32" customHeight="1" spans="1:104">
      <c r="A29" s="26"/>
      <c r="B29" s="27">
        <v>24</v>
      </c>
      <c r="C29" s="39" t="s">
        <v>54</v>
      </c>
      <c r="D29" s="35" t="s">
        <v>62</v>
      </c>
      <c r="E29" s="40" t="s">
        <v>62</v>
      </c>
      <c r="F29" s="40">
        <v>60</v>
      </c>
      <c r="G29" s="40">
        <v>100</v>
      </c>
      <c r="H29" s="40" t="s">
        <v>57</v>
      </c>
      <c r="I29" s="40" t="s">
        <v>63</v>
      </c>
      <c r="J29" s="40" t="s">
        <v>64</v>
      </c>
      <c r="K29" s="40" t="s">
        <v>37</v>
      </c>
      <c r="L29" s="39" t="s">
        <v>65</v>
      </c>
      <c r="M29" s="40" t="s">
        <v>61</v>
      </c>
      <c r="N29" s="40" t="s">
        <v>40</v>
      </c>
      <c r="O29" s="34">
        <v>100</v>
      </c>
      <c r="P29" s="41">
        <v>3.4</v>
      </c>
      <c r="Q29" s="42">
        <v>6</v>
      </c>
      <c r="R29" s="34">
        <v>6.3</v>
      </c>
      <c r="S29" s="42">
        <v>6</v>
      </c>
      <c r="T29" s="34">
        <v>6.5</v>
      </c>
      <c r="U29" s="42">
        <v>3</v>
      </c>
      <c r="V29" s="27">
        <f t="shared" si="0"/>
        <v>3</v>
      </c>
      <c r="W29" s="32">
        <f t="shared" si="1"/>
        <v>5.2</v>
      </c>
      <c r="X29" s="43">
        <v>1.975</v>
      </c>
      <c r="Y29" s="41"/>
      <c r="Z29" s="31">
        <f t="shared" si="2"/>
        <v>0</v>
      </c>
      <c r="AA29" s="44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</row>
    <row r="30" s="4" customFormat="1" ht="32" customHeight="1" spans="1:104">
      <c r="A30" s="26"/>
      <c r="B30" s="27">
        <v>25</v>
      </c>
      <c r="C30" s="39" t="s">
        <v>54</v>
      </c>
      <c r="D30" s="35" t="s">
        <v>62</v>
      </c>
      <c r="E30" s="40" t="s">
        <v>62</v>
      </c>
      <c r="F30" s="40">
        <v>80</v>
      </c>
      <c r="G30" s="40">
        <v>100</v>
      </c>
      <c r="H30" s="40" t="s">
        <v>57</v>
      </c>
      <c r="I30" s="40" t="s">
        <v>63</v>
      </c>
      <c r="J30" s="40" t="s">
        <v>66</v>
      </c>
      <c r="K30" s="40" t="s">
        <v>37</v>
      </c>
      <c r="L30" s="39" t="s">
        <v>65</v>
      </c>
      <c r="M30" s="40" t="s">
        <v>61</v>
      </c>
      <c r="N30" s="40" t="s">
        <v>40</v>
      </c>
      <c r="O30" s="34">
        <v>5</v>
      </c>
      <c r="P30" s="41">
        <v>5.25</v>
      </c>
      <c r="Q30" s="42">
        <v>30</v>
      </c>
      <c r="R30" s="34">
        <v>5.3</v>
      </c>
      <c r="S30" s="42">
        <v>5</v>
      </c>
      <c r="T30" s="34">
        <v>5.5</v>
      </c>
      <c r="U30" s="42">
        <v>10</v>
      </c>
      <c r="V30" s="27">
        <f t="shared" si="0"/>
        <v>5</v>
      </c>
      <c r="W30" s="32">
        <f t="shared" si="1"/>
        <v>10.175</v>
      </c>
      <c r="X30" s="43">
        <v>2.975</v>
      </c>
      <c r="Y30" s="41"/>
      <c r="Z30" s="31">
        <f t="shared" si="2"/>
        <v>0</v>
      </c>
      <c r="AA30" s="44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</row>
    <row r="31" s="4" customFormat="1" ht="32" customHeight="1" spans="1:104">
      <c r="A31" s="26"/>
      <c r="B31" s="27">
        <v>26</v>
      </c>
      <c r="C31" s="39" t="s">
        <v>54</v>
      </c>
      <c r="D31" s="35" t="s">
        <v>62</v>
      </c>
      <c r="E31" s="40" t="s">
        <v>62</v>
      </c>
      <c r="F31" s="40">
        <v>80</v>
      </c>
      <c r="G31" s="39">
        <v>100</v>
      </c>
      <c r="H31" s="40" t="s">
        <v>57</v>
      </c>
      <c r="I31" s="40" t="s">
        <v>63</v>
      </c>
      <c r="J31" s="40" t="s">
        <v>67</v>
      </c>
      <c r="K31" s="40" t="s">
        <v>37</v>
      </c>
      <c r="L31" s="39" t="s">
        <v>65</v>
      </c>
      <c r="M31" s="40" t="s">
        <v>61</v>
      </c>
      <c r="N31" s="40" t="s">
        <v>40</v>
      </c>
      <c r="O31" s="34">
        <v>5</v>
      </c>
      <c r="P31" s="41">
        <v>5.45</v>
      </c>
      <c r="Q31" s="42">
        <v>30</v>
      </c>
      <c r="R31" s="34">
        <v>5.3</v>
      </c>
      <c r="S31" s="42">
        <v>5</v>
      </c>
      <c r="T31" s="34">
        <v>5.5</v>
      </c>
      <c r="U31" s="42">
        <v>10</v>
      </c>
      <c r="V31" s="27">
        <f t="shared" si="0"/>
        <v>5</v>
      </c>
      <c r="W31" s="32">
        <f t="shared" si="1"/>
        <v>10.2083333333333</v>
      </c>
      <c r="X31" s="43">
        <v>3.975</v>
      </c>
      <c r="Y31" s="41"/>
      <c r="Z31" s="31">
        <f t="shared" si="2"/>
        <v>0</v>
      </c>
      <c r="AA31" s="44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</row>
    <row r="32" s="4" customFormat="1" ht="32" customHeight="1" spans="1:104">
      <c r="A32" s="26"/>
      <c r="B32" s="27">
        <v>27</v>
      </c>
      <c r="C32" s="39" t="s">
        <v>54</v>
      </c>
      <c r="D32" s="39">
        <v>80</v>
      </c>
      <c r="E32" s="39" t="s">
        <v>55</v>
      </c>
      <c r="F32" s="39" t="s">
        <v>56</v>
      </c>
      <c r="G32" s="46">
        <v>100</v>
      </c>
      <c r="H32" s="39" t="s">
        <v>57</v>
      </c>
      <c r="I32" s="29" t="s">
        <v>58</v>
      </c>
      <c r="J32" s="39" t="s">
        <v>68</v>
      </c>
      <c r="K32" s="39" t="s">
        <v>37</v>
      </c>
      <c r="L32" s="46" t="s">
        <v>69</v>
      </c>
      <c r="M32" s="47" t="s">
        <v>61</v>
      </c>
      <c r="N32" s="39" t="s">
        <v>40</v>
      </c>
      <c r="O32" s="34">
        <v>35</v>
      </c>
      <c r="P32" s="36">
        <v>5.25</v>
      </c>
      <c r="Q32" s="34">
        <v>30</v>
      </c>
      <c r="R32" s="34">
        <v>7.5</v>
      </c>
      <c r="S32" s="34">
        <v>10</v>
      </c>
      <c r="T32" s="34">
        <v>8.5</v>
      </c>
      <c r="U32" s="34">
        <v>8</v>
      </c>
      <c r="V32" s="27">
        <f t="shared" si="0"/>
        <v>5.25</v>
      </c>
      <c r="W32" s="32">
        <f t="shared" si="1"/>
        <v>11.5416666666667</v>
      </c>
      <c r="X32" s="37">
        <v>4.47</v>
      </c>
      <c r="Y32" s="36"/>
      <c r="Z32" s="27">
        <f t="shared" si="2"/>
        <v>0</v>
      </c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</row>
    <row r="33" s="4" customFormat="1" ht="32" customHeight="1" spans="1:104">
      <c r="A33" s="26"/>
      <c r="B33" s="27">
        <v>28</v>
      </c>
      <c r="C33" s="39" t="s">
        <v>54</v>
      </c>
      <c r="D33" s="48">
        <v>80</v>
      </c>
      <c r="E33" s="48" t="s">
        <v>55</v>
      </c>
      <c r="F33" s="49" t="s">
        <v>56</v>
      </c>
      <c r="G33" s="50">
        <v>100</v>
      </c>
      <c r="H33" s="48" t="s">
        <v>57</v>
      </c>
      <c r="I33" s="29" t="s">
        <v>58</v>
      </c>
      <c r="J33" s="48" t="s">
        <v>68</v>
      </c>
      <c r="K33" s="48" t="s">
        <v>41</v>
      </c>
      <c r="L33" s="48" t="s">
        <v>60</v>
      </c>
      <c r="M33" s="47" t="s">
        <v>61</v>
      </c>
      <c r="N33" s="39" t="s">
        <v>40</v>
      </c>
      <c r="O33" s="34">
        <v>5</v>
      </c>
      <c r="P33" s="36">
        <v>5.45</v>
      </c>
      <c r="Q33" s="34">
        <v>30</v>
      </c>
      <c r="R33" s="34">
        <v>7.5</v>
      </c>
      <c r="S33" s="34">
        <v>10</v>
      </c>
      <c r="T33" s="34">
        <v>8.5</v>
      </c>
      <c r="U33" s="34">
        <v>8</v>
      </c>
      <c r="V33" s="27">
        <f t="shared" si="0"/>
        <v>5.45</v>
      </c>
      <c r="W33" s="32">
        <f t="shared" si="1"/>
        <v>11.575</v>
      </c>
      <c r="X33" s="37">
        <v>4.97</v>
      </c>
      <c r="Y33" s="36"/>
      <c r="Z33" s="27">
        <f t="shared" si="2"/>
        <v>0</v>
      </c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</row>
    <row r="34" s="4" customFormat="1" ht="32" customHeight="1" spans="1:104">
      <c r="A34" s="26"/>
      <c r="B34" s="27">
        <v>29</v>
      </c>
      <c r="C34" s="34" t="s">
        <v>54</v>
      </c>
      <c r="D34" s="40">
        <v>230</v>
      </c>
      <c r="E34" s="40" t="s">
        <v>62</v>
      </c>
      <c r="F34" s="40">
        <v>80</v>
      </c>
      <c r="G34" s="40">
        <v>1</v>
      </c>
      <c r="H34" s="40" t="s">
        <v>57</v>
      </c>
      <c r="I34" s="40" t="s">
        <v>63</v>
      </c>
      <c r="J34" s="40" t="s">
        <v>70</v>
      </c>
      <c r="K34" s="40" t="s">
        <v>37</v>
      </c>
      <c r="L34" s="40" t="s">
        <v>62</v>
      </c>
      <c r="M34" s="40" t="s">
        <v>61</v>
      </c>
      <c r="N34" s="40" t="s">
        <v>40</v>
      </c>
      <c r="O34" s="34">
        <v>10</v>
      </c>
      <c r="P34" s="41">
        <v>5.45</v>
      </c>
      <c r="Q34" s="42">
        <v>30</v>
      </c>
      <c r="R34" s="34">
        <v>9.8</v>
      </c>
      <c r="S34" s="42">
        <v>10</v>
      </c>
      <c r="T34" s="34">
        <v>10</v>
      </c>
      <c r="U34" s="42">
        <v>20</v>
      </c>
      <c r="V34" s="27">
        <f t="shared" si="0"/>
        <v>5.45</v>
      </c>
      <c r="W34" s="32">
        <f t="shared" si="1"/>
        <v>14.2083333333333</v>
      </c>
      <c r="X34" s="43">
        <v>3.975</v>
      </c>
      <c r="Y34" s="41"/>
      <c r="Z34" s="31">
        <f t="shared" si="2"/>
        <v>0</v>
      </c>
      <c r="AA34" s="44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</row>
    <row r="35" s="4" customFormat="1" ht="32" customHeight="1" spans="1:104">
      <c r="A35" s="26"/>
      <c r="B35" s="27">
        <v>30</v>
      </c>
      <c r="C35" s="34" t="s">
        <v>54</v>
      </c>
      <c r="D35" s="47">
        <v>80</v>
      </c>
      <c r="E35" s="47" t="s">
        <v>55</v>
      </c>
      <c r="F35" s="47" t="s">
        <v>71</v>
      </c>
      <c r="G35" s="47">
        <v>300</v>
      </c>
      <c r="H35" s="47" t="s">
        <v>57</v>
      </c>
      <c r="I35" s="47" t="s">
        <v>72</v>
      </c>
      <c r="J35" s="47" t="s">
        <v>48</v>
      </c>
      <c r="K35" s="47" t="s">
        <v>37</v>
      </c>
      <c r="L35" s="46" t="s">
        <v>60</v>
      </c>
      <c r="M35" s="47" t="s">
        <v>61</v>
      </c>
      <c r="N35" s="39" t="s">
        <v>40</v>
      </c>
      <c r="O35" s="34">
        <v>15</v>
      </c>
      <c r="P35" s="36">
        <v>5.25</v>
      </c>
      <c r="Q35" s="34">
        <v>15</v>
      </c>
      <c r="R35" s="34">
        <v>7.5</v>
      </c>
      <c r="S35" s="34">
        <v>10</v>
      </c>
      <c r="T35" s="34">
        <v>8.5</v>
      </c>
      <c r="U35" s="34">
        <v>13</v>
      </c>
      <c r="V35" s="27">
        <f t="shared" si="0"/>
        <v>5.25</v>
      </c>
      <c r="W35" s="32">
        <f t="shared" si="1"/>
        <v>9.875</v>
      </c>
      <c r="X35" s="37">
        <v>4.47</v>
      </c>
      <c r="Y35" s="36"/>
      <c r="Z35" s="27">
        <f t="shared" si="2"/>
        <v>0</v>
      </c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</row>
    <row r="36" s="4" customFormat="1" ht="32" customHeight="1" spans="1:104">
      <c r="A36" s="26"/>
      <c r="B36" s="27">
        <v>31</v>
      </c>
      <c r="C36" s="34" t="s">
        <v>54</v>
      </c>
      <c r="D36" s="39">
        <v>80</v>
      </c>
      <c r="E36" s="39" t="s">
        <v>55</v>
      </c>
      <c r="F36" s="49" t="s">
        <v>56</v>
      </c>
      <c r="G36" s="39">
        <v>100</v>
      </c>
      <c r="H36" s="39" t="s">
        <v>57</v>
      </c>
      <c r="I36" s="39" t="s">
        <v>73</v>
      </c>
      <c r="J36" s="39" t="s">
        <v>68</v>
      </c>
      <c r="K36" s="39" t="s">
        <v>37</v>
      </c>
      <c r="L36" s="39" t="s">
        <v>65</v>
      </c>
      <c r="M36" s="47" t="s">
        <v>61</v>
      </c>
      <c r="N36" s="39" t="s">
        <v>40</v>
      </c>
      <c r="O36" s="34">
        <v>200</v>
      </c>
      <c r="P36" s="36">
        <v>6.4</v>
      </c>
      <c r="Q36" s="34">
        <v>8</v>
      </c>
      <c r="R36" s="34">
        <v>7.5</v>
      </c>
      <c r="S36" s="34">
        <v>10</v>
      </c>
      <c r="T36" s="34">
        <v>8.5</v>
      </c>
      <c r="U36" s="34">
        <v>8</v>
      </c>
      <c r="V36" s="27">
        <f t="shared" si="0"/>
        <v>6.4</v>
      </c>
      <c r="W36" s="32">
        <f t="shared" si="1"/>
        <v>8.06666666666667</v>
      </c>
      <c r="X36" s="37">
        <v>5.99</v>
      </c>
      <c r="Y36" s="36"/>
      <c r="Z36" s="27">
        <f t="shared" si="2"/>
        <v>0</v>
      </c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</row>
    <row r="37" s="4" customFormat="1" ht="32" customHeight="1" spans="1:104">
      <c r="A37" s="26"/>
      <c r="B37" s="27">
        <v>32</v>
      </c>
      <c r="C37" s="34" t="s">
        <v>54</v>
      </c>
      <c r="D37" s="39">
        <v>80</v>
      </c>
      <c r="E37" s="39" t="s">
        <v>55</v>
      </c>
      <c r="F37" s="49" t="s">
        <v>56</v>
      </c>
      <c r="G37" s="39">
        <v>100</v>
      </c>
      <c r="H37" s="39" t="s">
        <v>57</v>
      </c>
      <c r="I37" s="39" t="s">
        <v>73</v>
      </c>
      <c r="J37" s="39" t="s">
        <v>44</v>
      </c>
      <c r="K37" s="39" t="s">
        <v>37</v>
      </c>
      <c r="L37" s="39" t="s">
        <v>60</v>
      </c>
      <c r="M37" s="47" t="s">
        <v>61</v>
      </c>
      <c r="N37" s="39" t="s">
        <v>40</v>
      </c>
      <c r="O37" s="34">
        <v>5</v>
      </c>
      <c r="P37" s="36">
        <v>5.25</v>
      </c>
      <c r="Q37" s="34">
        <v>30</v>
      </c>
      <c r="R37" s="34">
        <v>7.5</v>
      </c>
      <c r="S37" s="34">
        <v>10</v>
      </c>
      <c r="T37" s="34">
        <v>8.5</v>
      </c>
      <c r="U37" s="34">
        <v>6</v>
      </c>
      <c r="V37" s="27">
        <f t="shared" si="0"/>
        <v>5.25</v>
      </c>
      <c r="W37" s="32">
        <f t="shared" si="1"/>
        <v>11.2083333333333</v>
      </c>
      <c r="X37" s="37">
        <v>4.47</v>
      </c>
      <c r="Y37" s="36"/>
      <c r="Z37" s="27">
        <f t="shared" si="2"/>
        <v>0</v>
      </c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</row>
    <row r="38" s="4" customFormat="1" ht="32" customHeight="1" spans="1:104">
      <c r="A38" s="26"/>
      <c r="B38" s="27">
        <v>33</v>
      </c>
      <c r="C38" s="34" t="s">
        <v>54</v>
      </c>
      <c r="D38" s="39">
        <v>80</v>
      </c>
      <c r="E38" s="39" t="s">
        <v>55</v>
      </c>
      <c r="F38" s="49" t="s">
        <v>56</v>
      </c>
      <c r="G38" s="39">
        <v>100</v>
      </c>
      <c r="H38" s="39" t="s">
        <v>57</v>
      </c>
      <c r="I38" s="39" t="s">
        <v>74</v>
      </c>
      <c r="J38" s="39" t="s">
        <v>75</v>
      </c>
      <c r="K38" s="39" t="s">
        <v>76</v>
      </c>
      <c r="L38" s="39" t="s">
        <v>60</v>
      </c>
      <c r="M38" s="39" t="s">
        <v>77</v>
      </c>
      <c r="N38" s="39" t="s">
        <v>40</v>
      </c>
      <c r="O38" s="34">
        <v>5</v>
      </c>
      <c r="P38" s="36">
        <v>5.25</v>
      </c>
      <c r="Q38" s="34">
        <v>30</v>
      </c>
      <c r="R38" s="34">
        <v>7.5</v>
      </c>
      <c r="S38" s="34">
        <v>10</v>
      </c>
      <c r="T38" s="34">
        <v>8.5</v>
      </c>
      <c r="U38" s="34">
        <v>6</v>
      </c>
      <c r="V38" s="27">
        <f t="shared" si="0"/>
        <v>5.25</v>
      </c>
      <c r="W38" s="32">
        <f t="shared" si="1"/>
        <v>11.2083333333333</v>
      </c>
      <c r="X38" s="37">
        <v>4.47</v>
      </c>
      <c r="Y38" s="36"/>
      <c r="Z38" s="27">
        <f t="shared" si="2"/>
        <v>0</v>
      </c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</row>
    <row r="39" s="4" customFormat="1" ht="32" customHeight="1" spans="1:104">
      <c r="A39" s="26"/>
      <c r="B39" s="27">
        <v>34</v>
      </c>
      <c r="C39" s="34" t="s">
        <v>54</v>
      </c>
      <c r="D39" s="51">
        <v>80</v>
      </c>
      <c r="E39" s="29" t="s">
        <v>55</v>
      </c>
      <c r="F39" s="49" t="s">
        <v>56</v>
      </c>
      <c r="G39" s="34">
        <v>400</v>
      </c>
      <c r="H39" s="29" t="s">
        <v>57</v>
      </c>
      <c r="I39" s="29" t="s">
        <v>58</v>
      </c>
      <c r="J39" s="39" t="s">
        <v>68</v>
      </c>
      <c r="K39" s="29" t="s">
        <v>37</v>
      </c>
      <c r="L39" s="48" t="s">
        <v>65</v>
      </c>
      <c r="M39" s="29" t="s">
        <v>78</v>
      </c>
      <c r="N39" s="39" t="s">
        <v>40</v>
      </c>
      <c r="O39" s="34">
        <v>40</v>
      </c>
      <c r="P39" s="36">
        <v>5.45</v>
      </c>
      <c r="Q39" s="34">
        <v>20</v>
      </c>
      <c r="R39" s="34">
        <v>7.5</v>
      </c>
      <c r="S39" s="34">
        <v>10</v>
      </c>
      <c r="T39" s="34">
        <v>8.5</v>
      </c>
      <c r="U39" s="34">
        <v>30</v>
      </c>
      <c r="V39" s="27">
        <f t="shared" si="0"/>
        <v>5.45</v>
      </c>
      <c r="W39" s="32">
        <f t="shared" si="1"/>
        <v>13.575</v>
      </c>
      <c r="X39" s="37">
        <v>4.97</v>
      </c>
      <c r="Y39" s="36"/>
      <c r="Z39" s="27">
        <f t="shared" si="2"/>
        <v>0</v>
      </c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</row>
    <row r="40" s="4" customFormat="1" ht="32" customHeight="1" spans="1:104">
      <c r="A40" s="26"/>
      <c r="B40" s="27">
        <v>35</v>
      </c>
      <c r="C40" s="34" t="s">
        <v>54</v>
      </c>
      <c r="D40" s="35" t="s">
        <v>62</v>
      </c>
      <c r="E40" s="39" t="s">
        <v>62</v>
      </c>
      <c r="F40" s="39">
        <v>80</v>
      </c>
      <c r="G40" s="52">
        <v>100</v>
      </c>
      <c r="H40" s="39" t="s">
        <v>79</v>
      </c>
      <c r="I40" s="39" t="s">
        <v>63</v>
      </c>
      <c r="J40" s="39" t="s">
        <v>68</v>
      </c>
      <c r="K40" s="39" t="s">
        <v>41</v>
      </c>
      <c r="L40" s="39" t="s">
        <v>69</v>
      </c>
      <c r="M40" s="39" t="s">
        <v>80</v>
      </c>
      <c r="N40" s="39" t="s">
        <v>81</v>
      </c>
      <c r="O40" s="35">
        <v>10</v>
      </c>
      <c r="P40" s="36">
        <v>5.45</v>
      </c>
      <c r="Q40" s="34">
        <v>30</v>
      </c>
      <c r="R40" s="34">
        <v>40</v>
      </c>
      <c r="S40" s="34">
        <v>45</v>
      </c>
      <c r="T40" s="34">
        <v>43</v>
      </c>
      <c r="U40" s="34">
        <v>20</v>
      </c>
      <c r="V40" s="27">
        <f t="shared" si="0"/>
        <v>5.45</v>
      </c>
      <c r="W40" s="32">
        <f t="shared" si="1"/>
        <v>30.575</v>
      </c>
      <c r="X40" s="37">
        <v>4.97</v>
      </c>
      <c r="Y40" s="36"/>
      <c r="Z40" s="27">
        <f t="shared" si="2"/>
        <v>0</v>
      </c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</row>
    <row r="41" s="4" customFormat="1" ht="32" customHeight="1" spans="1:104">
      <c r="A41" s="26"/>
      <c r="B41" s="27">
        <v>36</v>
      </c>
      <c r="C41" s="34" t="s">
        <v>54</v>
      </c>
      <c r="D41" s="35" t="s">
        <v>62</v>
      </c>
      <c r="E41" s="39" t="s">
        <v>62</v>
      </c>
      <c r="F41" s="39">
        <v>80</v>
      </c>
      <c r="G41" s="52">
        <v>100</v>
      </c>
      <c r="H41" s="39" t="s">
        <v>79</v>
      </c>
      <c r="I41" s="39" t="s">
        <v>63</v>
      </c>
      <c r="J41" s="39" t="s">
        <v>68</v>
      </c>
      <c r="K41" s="39" t="s">
        <v>37</v>
      </c>
      <c r="L41" s="39" t="s">
        <v>65</v>
      </c>
      <c r="M41" s="39" t="s">
        <v>61</v>
      </c>
      <c r="N41" s="39" t="s">
        <v>40</v>
      </c>
      <c r="O41" s="34">
        <v>500</v>
      </c>
      <c r="P41" s="36">
        <v>5.45</v>
      </c>
      <c r="Q41" s="34">
        <v>8</v>
      </c>
      <c r="R41" s="34">
        <v>9.8</v>
      </c>
      <c r="S41" s="34">
        <v>11</v>
      </c>
      <c r="T41" s="34">
        <v>10</v>
      </c>
      <c r="U41" s="34">
        <v>8</v>
      </c>
      <c r="V41" s="27">
        <f t="shared" si="0"/>
        <v>5.45</v>
      </c>
      <c r="W41" s="32">
        <f t="shared" si="1"/>
        <v>8.70833333333333</v>
      </c>
      <c r="X41" s="37">
        <v>5.5</v>
      </c>
      <c r="Y41" s="36"/>
      <c r="Z41" s="27">
        <f t="shared" si="2"/>
        <v>0</v>
      </c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</row>
    <row r="42" s="4" customFormat="1" ht="32" customHeight="1" spans="1:104">
      <c r="A42" s="26"/>
      <c r="B42" s="27">
        <v>37</v>
      </c>
      <c r="C42" s="34" t="s">
        <v>54</v>
      </c>
      <c r="D42" s="51">
        <v>80</v>
      </c>
      <c r="E42" s="29" t="s">
        <v>55</v>
      </c>
      <c r="F42" s="34">
        <v>80</v>
      </c>
      <c r="G42" s="34">
        <v>100</v>
      </c>
      <c r="H42" s="29" t="s">
        <v>57</v>
      </c>
      <c r="I42" s="29" t="s">
        <v>63</v>
      </c>
      <c r="J42" s="39" t="s">
        <v>68</v>
      </c>
      <c r="K42" s="29" t="s">
        <v>41</v>
      </c>
      <c r="L42" s="48" t="s">
        <v>82</v>
      </c>
      <c r="M42" s="29" t="s">
        <v>83</v>
      </c>
      <c r="N42" s="29" t="s">
        <v>40</v>
      </c>
      <c r="O42" s="34">
        <v>20</v>
      </c>
      <c r="P42" s="36">
        <v>5.45</v>
      </c>
      <c r="Q42" s="34">
        <v>15</v>
      </c>
      <c r="R42" s="34">
        <v>8.8</v>
      </c>
      <c r="S42" s="34">
        <v>8.5</v>
      </c>
      <c r="T42" s="34">
        <v>9</v>
      </c>
      <c r="U42" s="34">
        <v>8</v>
      </c>
      <c r="V42" s="27">
        <f t="shared" si="0"/>
        <v>5.45</v>
      </c>
      <c r="W42" s="32">
        <f t="shared" si="1"/>
        <v>9.125</v>
      </c>
      <c r="X42" s="37">
        <v>4.97</v>
      </c>
      <c r="Y42" s="36"/>
      <c r="Z42" s="27">
        <f t="shared" si="2"/>
        <v>0</v>
      </c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</row>
    <row r="43" s="4" customFormat="1" ht="32" customHeight="1" spans="1:104">
      <c r="A43" s="26"/>
      <c r="B43" s="27">
        <v>38</v>
      </c>
      <c r="C43" s="34" t="s">
        <v>54</v>
      </c>
      <c r="D43" s="51" t="s">
        <v>62</v>
      </c>
      <c r="E43" s="29" t="s">
        <v>62</v>
      </c>
      <c r="F43" s="34" t="s">
        <v>84</v>
      </c>
      <c r="G43" s="34">
        <v>200</v>
      </c>
      <c r="H43" s="29" t="s">
        <v>57</v>
      </c>
      <c r="I43" s="29" t="s">
        <v>58</v>
      </c>
      <c r="J43" s="39" t="s">
        <v>85</v>
      </c>
      <c r="K43" s="29" t="s">
        <v>37</v>
      </c>
      <c r="L43" s="48" t="s">
        <v>65</v>
      </c>
      <c r="M43" s="40" t="s">
        <v>61</v>
      </c>
      <c r="N43" s="40" t="s">
        <v>40</v>
      </c>
      <c r="O43" s="35">
        <v>5</v>
      </c>
      <c r="P43" s="36">
        <v>5.45</v>
      </c>
      <c r="Q43" s="34">
        <v>30</v>
      </c>
      <c r="R43" s="34">
        <v>22.8</v>
      </c>
      <c r="S43" s="34">
        <v>20</v>
      </c>
      <c r="T43" s="34">
        <v>23</v>
      </c>
      <c r="U43" s="34">
        <v>20</v>
      </c>
      <c r="V43" s="27">
        <f t="shared" si="0"/>
        <v>5.45</v>
      </c>
      <c r="W43" s="32">
        <f t="shared" si="1"/>
        <v>20.2083333333333</v>
      </c>
      <c r="X43" s="37">
        <v>4.97</v>
      </c>
      <c r="Y43" s="36"/>
      <c r="Z43" s="27">
        <f t="shared" si="2"/>
        <v>0</v>
      </c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</row>
    <row r="44" s="4" customFormat="1" ht="32" customHeight="1" spans="1:104">
      <c r="A44" s="26"/>
      <c r="B44" s="27">
        <v>39</v>
      </c>
      <c r="C44" s="34" t="s">
        <v>54</v>
      </c>
      <c r="D44" s="35" t="s">
        <v>62</v>
      </c>
      <c r="E44" s="39" t="s">
        <v>62</v>
      </c>
      <c r="F44" s="39">
        <v>60</v>
      </c>
      <c r="G44" s="39">
        <v>100</v>
      </c>
      <c r="H44" s="39" t="s">
        <v>79</v>
      </c>
      <c r="I44" s="39" t="s">
        <v>63</v>
      </c>
      <c r="J44" s="39" t="s">
        <v>86</v>
      </c>
      <c r="K44" s="39" t="s">
        <v>37</v>
      </c>
      <c r="L44" s="39" t="s">
        <v>65</v>
      </c>
      <c r="M44" s="40" t="s">
        <v>61</v>
      </c>
      <c r="N44" s="40" t="s">
        <v>40</v>
      </c>
      <c r="O44" s="39">
        <v>5</v>
      </c>
      <c r="P44" s="36">
        <v>5.45</v>
      </c>
      <c r="Q44" s="34">
        <v>30</v>
      </c>
      <c r="R44" s="34">
        <v>8.8</v>
      </c>
      <c r="S44" s="34">
        <v>8.5</v>
      </c>
      <c r="T44" s="34">
        <v>9</v>
      </c>
      <c r="U44" s="34">
        <v>12</v>
      </c>
      <c r="V44" s="27">
        <f t="shared" si="0"/>
        <v>5.45</v>
      </c>
      <c r="W44" s="32">
        <f t="shared" si="1"/>
        <v>12.2916666666667</v>
      </c>
      <c r="X44" s="37">
        <v>4.97</v>
      </c>
      <c r="Y44" s="36"/>
      <c r="Z44" s="31">
        <f t="shared" si="2"/>
        <v>0</v>
      </c>
      <c r="AA44" s="53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</row>
    <row r="45" s="4" customFormat="1" ht="32" customHeight="1" spans="1:104">
      <c r="A45" s="26"/>
      <c r="B45" s="27">
        <v>40</v>
      </c>
      <c r="C45" s="34" t="s">
        <v>54</v>
      </c>
      <c r="D45" s="35" t="s">
        <v>62</v>
      </c>
      <c r="E45" s="39" t="s">
        <v>62</v>
      </c>
      <c r="F45" s="39">
        <v>80</v>
      </c>
      <c r="G45" s="39">
        <v>200</v>
      </c>
      <c r="H45" s="39" t="s">
        <v>57</v>
      </c>
      <c r="I45" s="39" t="s">
        <v>63</v>
      </c>
      <c r="J45" s="39" t="s">
        <v>44</v>
      </c>
      <c r="K45" s="39" t="s">
        <v>37</v>
      </c>
      <c r="L45" s="39" t="s">
        <v>65</v>
      </c>
      <c r="M45" s="39" t="s">
        <v>87</v>
      </c>
      <c r="N45" s="40" t="s">
        <v>40</v>
      </c>
      <c r="O45" s="39">
        <v>50</v>
      </c>
      <c r="P45" s="36">
        <v>5.45</v>
      </c>
      <c r="Q45" s="34">
        <v>6</v>
      </c>
      <c r="R45" s="34">
        <v>9.8</v>
      </c>
      <c r="S45" s="34">
        <v>10</v>
      </c>
      <c r="T45" s="34">
        <v>10</v>
      </c>
      <c r="U45" s="34">
        <v>12</v>
      </c>
      <c r="V45" s="27">
        <f t="shared" si="0"/>
        <v>5.45</v>
      </c>
      <c r="W45" s="32">
        <f t="shared" si="1"/>
        <v>8.875</v>
      </c>
      <c r="X45" s="37">
        <v>4.97</v>
      </c>
      <c r="Y45" s="36"/>
      <c r="Z45" s="27">
        <f t="shared" si="2"/>
        <v>0</v>
      </c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</row>
    <row r="46" s="4" customFormat="1" ht="32" customHeight="1" spans="1:104">
      <c r="A46" s="26"/>
      <c r="B46" s="27">
        <v>41</v>
      </c>
      <c r="C46" s="34" t="s">
        <v>54</v>
      </c>
      <c r="D46" s="35" t="s">
        <v>62</v>
      </c>
      <c r="E46" s="39" t="s">
        <v>62</v>
      </c>
      <c r="F46" s="39">
        <v>80</v>
      </c>
      <c r="G46" s="39">
        <v>100</v>
      </c>
      <c r="H46" s="39" t="s">
        <v>57</v>
      </c>
      <c r="I46" s="39" t="s">
        <v>63</v>
      </c>
      <c r="J46" s="39" t="s">
        <v>44</v>
      </c>
      <c r="K46" s="39" t="s">
        <v>37</v>
      </c>
      <c r="L46" s="39" t="s">
        <v>65</v>
      </c>
      <c r="M46" s="39" t="s">
        <v>87</v>
      </c>
      <c r="N46" s="40" t="s">
        <v>40</v>
      </c>
      <c r="O46" s="39">
        <v>100</v>
      </c>
      <c r="P46" s="36">
        <v>5.25</v>
      </c>
      <c r="Q46" s="34">
        <v>6</v>
      </c>
      <c r="R46" s="34">
        <v>9.8</v>
      </c>
      <c r="S46" s="34">
        <v>10</v>
      </c>
      <c r="T46" s="34">
        <v>10</v>
      </c>
      <c r="U46" s="34">
        <v>6</v>
      </c>
      <c r="V46" s="27">
        <f t="shared" si="0"/>
        <v>5.25</v>
      </c>
      <c r="W46" s="32">
        <f t="shared" si="1"/>
        <v>7.84166666666667</v>
      </c>
      <c r="X46" s="37">
        <v>4.97</v>
      </c>
      <c r="Y46" s="36"/>
      <c r="Z46" s="27">
        <f t="shared" si="2"/>
        <v>0</v>
      </c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</row>
    <row r="47" s="4" customFormat="1" ht="32" customHeight="1" spans="1:104">
      <c r="A47" s="26"/>
      <c r="B47" s="27">
        <v>42</v>
      </c>
      <c r="C47" s="34" t="s">
        <v>54</v>
      </c>
      <c r="D47" s="51">
        <v>80</v>
      </c>
      <c r="E47" s="29" t="s">
        <v>55</v>
      </c>
      <c r="F47" s="34">
        <v>80</v>
      </c>
      <c r="G47" s="34">
        <v>100</v>
      </c>
      <c r="H47" s="29" t="s">
        <v>57</v>
      </c>
      <c r="I47" s="29" t="s">
        <v>63</v>
      </c>
      <c r="J47" s="39" t="s">
        <v>68</v>
      </c>
      <c r="K47" s="29" t="s">
        <v>37</v>
      </c>
      <c r="L47" s="48" t="s">
        <v>88</v>
      </c>
      <c r="M47" s="29" t="s">
        <v>89</v>
      </c>
      <c r="N47" s="29" t="s">
        <v>40</v>
      </c>
      <c r="O47" s="34">
        <v>20</v>
      </c>
      <c r="P47" s="36">
        <v>5.45</v>
      </c>
      <c r="Q47" s="34">
        <v>15</v>
      </c>
      <c r="R47" s="34">
        <v>9.8</v>
      </c>
      <c r="S47" s="34">
        <v>9</v>
      </c>
      <c r="T47" s="34">
        <v>10</v>
      </c>
      <c r="U47" s="34">
        <v>8</v>
      </c>
      <c r="V47" s="27">
        <f t="shared" si="0"/>
        <v>5.45</v>
      </c>
      <c r="W47" s="32">
        <f t="shared" si="1"/>
        <v>9.54166666666667</v>
      </c>
      <c r="X47" s="37">
        <v>4.97</v>
      </c>
      <c r="Y47" s="36"/>
      <c r="Z47" s="27">
        <f t="shared" si="2"/>
        <v>0</v>
      </c>
    </row>
    <row r="48" s="4" customFormat="1" ht="32" customHeight="1" spans="1:104">
      <c r="A48" s="26"/>
      <c r="B48" s="27">
        <v>43</v>
      </c>
      <c r="C48" s="34" t="s">
        <v>54</v>
      </c>
      <c r="D48" s="39" t="s">
        <v>62</v>
      </c>
      <c r="E48" s="39" t="s">
        <v>62</v>
      </c>
      <c r="F48" s="39">
        <v>80</v>
      </c>
      <c r="G48" s="40">
        <v>100</v>
      </c>
      <c r="H48" s="39" t="s">
        <v>90</v>
      </c>
      <c r="I48" s="39" t="s">
        <v>63</v>
      </c>
      <c r="J48" s="39" t="s">
        <v>47</v>
      </c>
      <c r="K48" s="39" t="s">
        <v>41</v>
      </c>
      <c r="L48" s="39" t="s">
        <v>65</v>
      </c>
      <c r="M48" s="39" t="s">
        <v>91</v>
      </c>
      <c r="N48" s="40" t="s">
        <v>40</v>
      </c>
      <c r="O48" s="34">
        <v>30</v>
      </c>
      <c r="P48" s="36">
        <v>5.45</v>
      </c>
      <c r="Q48" s="34">
        <v>8</v>
      </c>
      <c r="R48" s="34">
        <v>6.8</v>
      </c>
      <c r="S48" s="34">
        <v>6.5</v>
      </c>
      <c r="T48" s="34">
        <v>7</v>
      </c>
      <c r="U48" s="34">
        <v>10</v>
      </c>
      <c r="V48" s="27">
        <f t="shared" si="0"/>
        <v>5.45</v>
      </c>
      <c r="W48" s="32">
        <f t="shared" si="1"/>
        <v>7.29166666666667</v>
      </c>
      <c r="X48" s="37">
        <v>4.9</v>
      </c>
      <c r="Y48" s="36"/>
      <c r="Z48" s="27">
        <f t="shared" si="2"/>
        <v>0</v>
      </c>
    </row>
    <row r="49" s="4" customFormat="1" ht="32" customHeight="1" spans="1:104">
      <c r="A49" s="26"/>
      <c r="B49" s="27">
        <v>44</v>
      </c>
      <c r="C49" s="34" t="s">
        <v>54</v>
      </c>
      <c r="D49" s="35" t="s">
        <v>62</v>
      </c>
      <c r="E49" s="39" t="s">
        <v>62</v>
      </c>
      <c r="F49" s="39">
        <v>80</v>
      </c>
      <c r="G49" s="40">
        <v>100</v>
      </c>
      <c r="H49" s="39" t="s">
        <v>90</v>
      </c>
      <c r="I49" s="39" t="s">
        <v>63</v>
      </c>
      <c r="J49" s="39" t="s">
        <v>50</v>
      </c>
      <c r="K49" s="39" t="s">
        <v>37</v>
      </c>
      <c r="L49" s="40" t="s">
        <v>60</v>
      </c>
      <c r="M49" s="39" t="s">
        <v>91</v>
      </c>
      <c r="N49" s="40" t="s">
        <v>40</v>
      </c>
      <c r="O49" s="34">
        <v>20</v>
      </c>
      <c r="P49" s="36">
        <v>5.45</v>
      </c>
      <c r="Q49" s="34">
        <v>10</v>
      </c>
      <c r="R49" s="34">
        <v>4.8</v>
      </c>
      <c r="S49" s="34">
        <v>4.5</v>
      </c>
      <c r="T49" s="34">
        <v>5</v>
      </c>
      <c r="U49" s="34">
        <v>10</v>
      </c>
      <c r="V49" s="27">
        <f t="shared" si="0"/>
        <v>4.5</v>
      </c>
      <c r="W49" s="32">
        <f t="shared" si="1"/>
        <v>6.625</v>
      </c>
      <c r="X49" s="37">
        <v>4.97</v>
      </c>
      <c r="Y49" s="36"/>
      <c r="Z49" s="27">
        <f t="shared" si="2"/>
        <v>0</v>
      </c>
    </row>
    <row r="50" s="4" customFormat="1" ht="32" customHeight="1" spans="1:104">
      <c r="A50" s="26"/>
      <c r="B50" s="27">
        <v>45</v>
      </c>
      <c r="C50" s="34" t="s">
        <v>54</v>
      </c>
      <c r="D50" s="35" t="s">
        <v>62</v>
      </c>
      <c r="E50" s="54" t="s">
        <v>62</v>
      </c>
      <c r="F50" s="54">
        <v>55</v>
      </c>
      <c r="G50" s="54">
        <v>100</v>
      </c>
      <c r="H50" s="39" t="s">
        <v>90</v>
      </c>
      <c r="I50" s="54" t="s">
        <v>92</v>
      </c>
      <c r="J50" s="54" t="s">
        <v>44</v>
      </c>
      <c r="K50" s="54" t="s">
        <v>37</v>
      </c>
      <c r="L50" s="54" t="s">
        <v>65</v>
      </c>
      <c r="M50" s="54" t="s">
        <v>93</v>
      </c>
      <c r="N50" s="55" t="s">
        <v>40</v>
      </c>
      <c r="O50" s="34">
        <v>30</v>
      </c>
      <c r="P50" s="36">
        <v>5.3</v>
      </c>
      <c r="Q50" s="34">
        <v>10</v>
      </c>
      <c r="R50" s="34">
        <v>4.8</v>
      </c>
      <c r="S50" s="34">
        <v>6.5</v>
      </c>
      <c r="T50" s="34">
        <v>5</v>
      </c>
      <c r="U50" s="34">
        <v>8</v>
      </c>
      <c r="V50" s="27">
        <f t="shared" si="0"/>
        <v>4.8</v>
      </c>
      <c r="W50" s="32">
        <f t="shared" si="1"/>
        <v>6.6</v>
      </c>
      <c r="X50" s="37">
        <v>3.5</v>
      </c>
      <c r="Y50" s="36"/>
      <c r="Z50" s="27">
        <f t="shared" si="2"/>
        <v>0</v>
      </c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</row>
    <row r="51" s="4" customFormat="1" ht="32" customHeight="1" spans="1:104">
      <c r="A51" s="26"/>
      <c r="B51" s="27">
        <v>46</v>
      </c>
      <c r="C51" s="34" t="s">
        <v>54</v>
      </c>
      <c r="D51" s="35" t="s">
        <v>62</v>
      </c>
      <c r="E51" s="55" t="s">
        <v>62</v>
      </c>
      <c r="F51" s="55">
        <v>60</v>
      </c>
      <c r="G51" s="55">
        <v>100</v>
      </c>
      <c r="H51" s="39" t="s">
        <v>90</v>
      </c>
      <c r="I51" s="55" t="s">
        <v>63</v>
      </c>
      <c r="J51" s="55" t="s">
        <v>44</v>
      </c>
      <c r="K51" s="55" t="s">
        <v>37</v>
      </c>
      <c r="L51" s="54" t="s">
        <v>65</v>
      </c>
      <c r="M51" s="55" t="s">
        <v>93</v>
      </c>
      <c r="N51" s="55" t="s">
        <v>40</v>
      </c>
      <c r="O51" s="34">
        <v>45</v>
      </c>
      <c r="P51" s="36">
        <v>5.3</v>
      </c>
      <c r="Q51" s="34">
        <v>30</v>
      </c>
      <c r="R51" s="34">
        <v>4.8</v>
      </c>
      <c r="S51" s="34">
        <v>6.5</v>
      </c>
      <c r="T51" s="34">
        <v>5</v>
      </c>
      <c r="U51" s="34">
        <v>8</v>
      </c>
      <c r="V51" s="27">
        <f t="shared" si="0"/>
        <v>4.8</v>
      </c>
      <c r="W51" s="32">
        <f t="shared" si="1"/>
        <v>9.93333333333333</v>
      </c>
      <c r="X51" s="37">
        <v>3.5</v>
      </c>
      <c r="Y51" s="36"/>
      <c r="Z51" s="27">
        <f t="shared" si="2"/>
        <v>0</v>
      </c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</row>
    <row r="52" s="4" customFormat="1" ht="32" customHeight="1" spans="1:104">
      <c r="A52" s="26"/>
      <c r="B52" s="27">
        <v>47</v>
      </c>
      <c r="C52" s="34" t="s">
        <v>54</v>
      </c>
      <c r="D52" s="35" t="s">
        <v>62</v>
      </c>
      <c r="E52" s="55" t="s">
        <v>62</v>
      </c>
      <c r="F52" s="55">
        <v>60</v>
      </c>
      <c r="G52" s="55">
        <v>100</v>
      </c>
      <c r="H52" s="55" t="s">
        <v>57</v>
      </c>
      <c r="I52" s="55" t="s">
        <v>94</v>
      </c>
      <c r="J52" s="55" t="s">
        <v>95</v>
      </c>
      <c r="K52" s="55" t="s">
        <v>37</v>
      </c>
      <c r="L52" s="54" t="s">
        <v>65</v>
      </c>
      <c r="M52" s="55" t="s">
        <v>96</v>
      </c>
      <c r="N52" s="55" t="s">
        <v>40</v>
      </c>
      <c r="O52" s="34">
        <v>10</v>
      </c>
      <c r="P52" s="36">
        <v>5.3</v>
      </c>
      <c r="Q52" s="34">
        <v>15</v>
      </c>
      <c r="R52" s="34">
        <v>4.8</v>
      </c>
      <c r="S52" s="34">
        <v>6.5</v>
      </c>
      <c r="T52" s="34">
        <v>5</v>
      </c>
      <c r="U52" s="34">
        <v>4</v>
      </c>
      <c r="V52" s="27">
        <f t="shared" si="0"/>
        <v>4</v>
      </c>
      <c r="W52" s="32">
        <f t="shared" si="1"/>
        <v>6.76666666666667</v>
      </c>
      <c r="X52" s="37">
        <v>3.5</v>
      </c>
      <c r="Y52" s="36"/>
      <c r="Z52" s="27">
        <f t="shared" si="2"/>
        <v>0</v>
      </c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</row>
    <row r="53" s="4" customFormat="1" ht="32" customHeight="1" spans="1:104">
      <c r="A53" s="26"/>
      <c r="B53" s="27">
        <v>48</v>
      </c>
      <c r="C53" s="34" t="s">
        <v>54</v>
      </c>
      <c r="D53" s="39">
        <v>80</v>
      </c>
      <c r="E53" s="39" t="s">
        <v>55</v>
      </c>
      <c r="F53" s="39" t="s">
        <v>56</v>
      </c>
      <c r="G53" s="39">
        <v>200</v>
      </c>
      <c r="H53" s="39" t="s">
        <v>90</v>
      </c>
      <c r="I53" s="39" t="s">
        <v>97</v>
      </c>
      <c r="J53" s="39" t="s">
        <v>44</v>
      </c>
      <c r="K53" s="39" t="s">
        <v>37</v>
      </c>
      <c r="L53" s="39" t="s">
        <v>60</v>
      </c>
      <c r="M53" s="39" t="s">
        <v>61</v>
      </c>
      <c r="N53" s="39" t="s">
        <v>40</v>
      </c>
      <c r="O53" s="34">
        <v>5</v>
      </c>
      <c r="P53" s="36">
        <v>5.3</v>
      </c>
      <c r="Q53" s="34">
        <v>30</v>
      </c>
      <c r="R53" s="34">
        <v>4.8</v>
      </c>
      <c r="S53" s="34">
        <v>6.5</v>
      </c>
      <c r="T53" s="34">
        <v>5</v>
      </c>
      <c r="U53" s="34">
        <v>8</v>
      </c>
      <c r="V53" s="27">
        <f t="shared" si="0"/>
        <v>4.8</v>
      </c>
      <c r="W53" s="32">
        <f t="shared" si="1"/>
        <v>9.93333333333333</v>
      </c>
      <c r="X53" s="37">
        <v>3.5</v>
      </c>
      <c r="Y53" s="36"/>
      <c r="Z53" s="27">
        <f t="shared" si="2"/>
        <v>0</v>
      </c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</row>
    <row r="54" s="4" customFormat="1" ht="32" customHeight="1" spans="1:104">
      <c r="A54" s="27"/>
      <c r="B54" s="27">
        <v>49</v>
      </c>
      <c r="C54" s="34" t="s">
        <v>54</v>
      </c>
      <c r="D54" s="35" t="s">
        <v>62</v>
      </c>
      <c r="E54" s="39" t="s">
        <v>62</v>
      </c>
      <c r="F54" s="39">
        <v>60</v>
      </c>
      <c r="G54" s="39">
        <v>100</v>
      </c>
      <c r="H54" s="39" t="s">
        <v>90</v>
      </c>
      <c r="I54" s="39" t="s">
        <v>63</v>
      </c>
      <c r="J54" s="39" t="s">
        <v>98</v>
      </c>
      <c r="K54" s="39" t="s">
        <v>37</v>
      </c>
      <c r="L54" s="54" t="s">
        <v>65</v>
      </c>
      <c r="M54" s="54" t="s">
        <v>93</v>
      </c>
      <c r="N54" s="55" t="s">
        <v>40</v>
      </c>
      <c r="O54" s="34">
        <v>5</v>
      </c>
      <c r="P54" s="36">
        <v>5.3</v>
      </c>
      <c r="Q54" s="34">
        <v>30</v>
      </c>
      <c r="R54" s="34">
        <v>4.8</v>
      </c>
      <c r="S54" s="34">
        <v>6.54</v>
      </c>
      <c r="T54" s="34">
        <v>5</v>
      </c>
      <c r="U54" s="34">
        <v>20</v>
      </c>
      <c r="V54" s="27">
        <f t="shared" si="0"/>
        <v>4.8</v>
      </c>
      <c r="W54" s="32">
        <f t="shared" si="1"/>
        <v>11.94</v>
      </c>
      <c r="X54" s="37">
        <v>3.5</v>
      </c>
      <c r="Y54" s="36"/>
      <c r="Z54" s="27">
        <f t="shared" si="2"/>
        <v>0</v>
      </c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</row>
    <row r="55" s="3" customFormat="1" ht="32" customHeight="1" spans="1:104">
      <c r="A55" s="56" t="s">
        <v>99</v>
      </c>
      <c r="B55" s="27">
        <v>50</v>
      </c>
      <c r="C55" s="34" t="s">
        <v>100</v>
      </c>
      <c r="D55" s="34" t="s">
        <v>101</v>
      </c>
      <c r="E55" s="34" t="s">
        <v>102</v>
      </c>
      <c r="F55" s="35">
        <v>80</v>
      </c>
      <c r="G55" s="35">
        <v>50</v>
      </c>
      <c r="H55" s="35" t="s">
        <v>34</v>
      </c>
      <c r="I55" s="35" t="s">
        <v>35</v>
      </c>
      <c r="J55" s="34" t="s">
        <v>103</v>
      </c>
      <c r="K55" s="34" t="s">
        <v>41</v>
      </c>
      <c r="L55" s="35" t="s">
        <v>38</v>
      </c>
      <c r="M55" s="34" t="s">
        <v>104</v>
      </c>
      <c r="N55" s="35" t="s">
        <v>40</v>
      </c>
      <c r="O55" s="35">
        <v>50</v>
      </c>
      <c r="P55" s="36">
        <v>9.65</v>
      </c>
      <c r="Q55" s="34">
        <v>25</v>
      </c>
      <c r="R55" s="34">
        <v>28.8</v>
      </c>
      <c r="S55" s="34">
        <v>25</v>
      </c>
      <c r="T55" s="34">
        <v>29</v>
      </c>
      <c r="U55" s="34">
        <v>20</v>
      </c>
      <c r="V55" s="27">
        <f t="shared" si="0"/>
        <v>9.65</v>
      </c>
      <c r="W55" s="32">
        <f t="shared" si="1"/>
        <v>22.9083333333333</v>
      </c>
      <c r="X55" s="37" t="s">
        <v>45</v>
      </c>
      <c r="Y55" s="36"/>
      <c r="Z55" s="27">
        <f t="shared" si="2"/>
        <v>0</v>
      </c>
    </row>
    <row r="56" s="3" customFormat="1" ht="32" customHeight="1" spans="1:104">
      <c r="A56" s="57"/>
      <c r="B56" s="27">
        <v>51</v>
      </c>
      <c r="C56" s="34" t="s">
        <v>100</v>
      </c>
      <c r="D56" s="34" t="s">
        <v>101</v>
      </c>
      <c r="E56" s="34" t="s">
        <v>102</v>
      </c>
      <c r="F56" s="35">
        <v>80</v>
      </c>
      <c r="G56" s="35">
        <v>50</v>
      </c>
      <c r="H56" s="35" t="s">
        <v>34</v>
      </c>
      <c r="I56" s="35" t="s">
        <v>35</v>
      </c>
      <c r="J56" s="34" t="s">
        <v>105</v>
      </c>
      <c r="K56" s="34" t="s">
        <v>41</v>
      </c>
      <c r="L56" s="35" t="s">
        <v>38</v>
      </c>
      <c r="M56" s="34" t="s">
        <v>104</v>
      </c>
      <c r="N56" s="35" t="s">
        <v>40</v>
      </c>
      <c r="O56" s="35">
        <v>100</v>
      </c>
      <c r="P56" s="36">
        <v>7.25</v>
      </c>
      <c r="Q56" s="34">
        <v>15</v>
      </c>
      <c r="R56" s="34">
        <v>17.8</v>
      </c>
      <c r="S56" s="34">
        <v>15</v>
      </c>
      <c r="T56" s="34">
        <v>18</v>
      </c>
      <c r="U56" s="34">
        <v>12</v>
      </c>
      <c r="V56" s="27">
        <f t="shared" si="0"/>
        <v>7.25</v>
      </c>
      <c r="W56" s="32">
        <f t="shared" si="1"/>
        <v>14.175</v>
      </c>
      <c r="X56" s="37">
        <v>8.27</v>
      </c>
      <c r="Y56" s="36"/>
      <c r="Z56" s="27">
        <f t="shared" si="2"/>
        <v>0</v>
      </c>
    </row>
    <row r="57" s="3" customFormat="1" ht="32" customHeight="1" spans="1:104">
      <c r="A57" s="57"/>
      <c r="B57" s="27">
        <v>52</v>
      </c>
      <c r="C57" s="34" t="s">
        <v>100</v>
      </c>
      <c r="D57" s="34" t="s">
        <v>101</v>
      </c>
      <c r="E57" s="34" t="s">
        <v>102</v>
      </c>
      <c r="F57" s="35">
        <v>80</v>
      </c>
      <c r="G57" s="35">
        <v>50</v>
      </c>
      <c r="H57" s="35" t="s">
        <v>34</v>
      </c>
      <c r="I57" s="35" t="s">
        <v>35</v>
      </c>
      <c r="J57" s="34" t="s">
        <v>106</v>
      </c>
      <c r="K57" s="34" t="s">
        <v>41</v>
      </c>
      <c r="L57" s="35" t="s">
        <v>38</v>
      </c>
      <c r="M57" s="34" t="s">
        <v>104</v>
      </c>
      <c r="N57" s="35" t="s">
        <v>40</v>
      </c>
      <c r="O57" s="35">
        <v>50</v>
      </c>
      <c r="P57" s="36">
        <v>7.2</v>
      </c>
      <c r="Q57" s="34">
        <v>20</v>
      </c>
      <c r="R57" s="34">
        <v>12.8</v>
      </c>
      <c r="S57" s="34">
        <v>10</v>
      </c>
      <c r="T57" s="34">
        <v>13</v>
      </c>
      <c r="U57" s="34">
        <v>7</v>
      </c>
      <c r="V57" s="27">
        <f t="shared" si="0"/>
        <v>7</v>
      </c>
      <c r="W57" s="32">
        <f t="shared" si="1"/>
        <v>11.6666666666667</v>
      </c>
      <c r="X57" s="37" t="s">
        <v>45</v>
      </c>
      <c r="Y57" s="36"/>
      <c r="Z57" s="27">
        <f t="shared" si="2"/>
        <v>0</v>
      </c>
    </row>
    <row r="58" s="3" customFormat="1" ht="32" customHeight="1" spans="1:104">
      <c r="A58" s="57"/>
      <c r="B58" s="27">
        <v>53</v>
      </c>
      <c r="C58" s="34" t="s">
        <v>100</v>
      </c>
      <c r="D58" s="34" t="s">
        <v>101</v>
      </c>
      <c r="E58" s="34" t="s">
        <v>102</v>
      </c>
      <c r="F58" s="35">
        <v>80</v>
      </c>
      <c r="G58" s="35">
        <v>100</v>
      </c>
      <c r="H58" s="35" t="s">
        <v>34</v>
      </c>
      <c r="I58" s="35" t="s">
        <v>35</v>
      </c>
      <c r="J58" s="34" t="s">
        <v>103</v>
      </c>
      <c r="K58" s="34" t="s">
        <v>41</v>
      </c>
      <c r="L58" s="35" t="s">
        <v>38</v>
      </c>
      <c r="M58" s="34" t="s">
        <v>104</v>
      </c>
      <c r="N58" s="35" t="s">
        <v>40</v>
      </c>
      <c r="O58" s="35">
        <v>20</v>
      </c>
      <c r="P58" s="36">
        <v>11.5</v>
      </c>
      <c r="Q58" s="34">
        <v>40</v>
      </c>
      <c r="R58" s="34">
        <v>43.8</v>
      </c>
      <c r="S58" s="34">
        <v>38</v>
      </c>
      <c r="T58" s="34">
        <v>44</v>
      </c>
      <c r="U58" s="34">
        <v>32</v>
      </c>
      <c r="V58" s="27">
        <f t="shared" si="0"/>
        <v>11.5</v>
      </c>
      <c r="W58" s="32">
        <f t="shared" si="1"/>
        <v>34.8833333333333</v>
      </c>
      <c r="X58" s="37" t="s">
        <v>45</v>
      </c>
      <c r="Y58" s="36"/>
      <c r="Z58" s="27">
        <f t="shared" si="2"/>
        <v>0</v>
      </c>
    </row>
    <row r="59" s="3" customFormat="1" ht="32" customHeight="1" spans="1:104">
      <c r="A59" s="57"/>
      <c r="B59" s="27">
        <v>54</v>
      </c>
      <c r="C59" s="34" t="s">
        <v>100</v>
      </c>
      <c r="D59" s="34" t="s">
        <v>101</v>
      </c>
      <c r="E59" s="34" t="s">
        <v>102</v>
      </c>
      <c r="F59" s="35">
        <v>80</v>
      </c>
      <c r="G59" s="35">
        <v>100</v>
      </c>
      <c r="H59" s="35" t="s">
        <v>34</v>
      </c>
      <c r="I59" s="35" t="s">
        <v>35</v>
      </c>
      <c r="J59" s="34" t="s">
        <v>105</v>
      </c>
      <c r="K59" s="34" t="s">
        <v>41</v>
      </c>
      <c r="L59" s="35" t="s">
        <v>38</v>
      </c>
      <c r="M59" s="34" t="s">
        <v>104</v>
      </c>
      <c r="N59" s="35" t="s">
        <v>40</v>
      </c>
      <c r="O59" s="35">
        <v>200</v>
      </c>
      <c r="P59" s="36">
        <v>8.75</v>
      </c>
      <c r="Q59" s="34">
        <v>13</v>
      </c>
      <c r="R59" s="34">
        <v>21.8</v>
      </c>
      <c r="S59" s="34">
        <v>19</v>
      </c>
      <c r="T59" s="34">
        <v>22</v>
      </c>
      <c r="U59" s="34">
        <v>18</v>
      </c>
      <c r="V59" s="27">
        <f t="shared" si="0"/>
        <v>8.75</v>
      </c>
      <c r="W59" s="32">
        <f t="shared" si="1"/>
        <v>17.0916666666667</v>
      </c>
      <c r="X59" s="37">
        <v>9.97</v>
      </c>
      <c r="Y59" s="36"/>
      <c r="Z59" s="27">
        <f t="shared" si="2"/>
        <v>0</v>
      </c>
    </row>
    <row r="60" s="3" customFormat="1" ht="32" customHeight="1" spans="1:104">
      <c r="A60" s="57"/>
      <c r="B60" s="27">
        <v>55</v>
      </c>
      <c r="C60" s="34" t="s">
        <v>100</v>
      </c>
      <c r="D60" s="34" t="s">
        <v>101</v>
      </c>
      <c r="E60" s="34" t="s">
        <v>102</v>
      </c>
      <c r="F60" s="35">
        <v>80</v>
      </c>
      <c r="G60" s="35">
        <v>100</v>
      </c>
      <c r="H60" s="35" t="s">
        <v>34</v>
      </c>
      <c r="I60" s="35" t="s">
        <v>35</v>
      </c>
      <c r="J60" s="34" t="s">
        <v>106</v>
      </c>
      <c r="K60" s="34" t="s">
        <v>41</v>
      </c>
      <c r="L60" s="35" t="s">
        <v>38</v>
      </c>
      <c r="M60" s="34" t="s">
        <v>104</v>
      </c>
      <c r="N60" s="35" t="s">
        <v>40</v>
      </c>
      <c r="O60" s="35">
        <v>20</v>
      </c>
      <c r="P60" s="36">
        <v>7.2</v>
      </c>
      <c r="Q60" s="34">
        <v>30</v>
      </c>
      <c r="R60" s="34">
        <v>14.8</v>
      </c>
      <c r="S60" s="34">
        <v>13</v>
      </c>
      <c r="T60" s="34">
        <v>15</v>
      </c>
      <c r="U60" s="34">
        <v>12</v>
      </c>
      <c r="V60" s="27">
        <f t="shared" si="0"/>
        <v>7.2</v>
      </c>
      <c r="W60" s="32">
        <f t="shared" si="1"/>
        <v>15.3333333333333</v>
      </c>
      <c r="X60" s="37">
        <v>7.42</v>
      </c>
      <c r="Y60" s="36"/>
      <c r="Z60" s="27">
        <f t="shared" si="2"/>
        <v>0</v>
      </c>
    </row>
    <row r="61" s="3" customFormat="1" ht="32" customHeight="1" spans="1:104">
      <c r="A61" s="57"/>
      <c r="B61" s="27">
        <v>56</v>
      </c>
      <c r="C61" s="34" t="s">
        <v>100</v>
      </c>
      <c r="D61" s="34" t="s">
        <v>101</v>
      </c>
      <c r="E61" s="34" t="s">
        <v>102</v>
      </c>
      <c r="F61" s="35">
        <v>80</v>
      </c>
      <c r="G61" s="35">
        <v>150</v>
      </c>
      <c r="H61" s="35" t="s">
        <v>34</v>
      </c>
      <c r="I61" s="35" t="s">
        <v>35</v>
      </c>
      <c r="J61" s="34" t="s">
        <v>103</v>
      </c>
      <c r="K61" s="34" t="s">
        <v>41</v>
      </c>
      <c r="L61" s="35" t="s">
        <v>38</v>
      </c>
      <c r="M61" s="34" t="s">
        <v>104</v>
      </c>
      <c r="N61" s="35" t="s">
        <v>40</v>
      </c>
      <c r="O61" s="35">
        <v>20</v>
      </c>
      <c r="P61" s="36">
        <v>13.6</v>
      </c>
      <c r="Q61" s="34">
        <v>30</v>
      </c>
      <c r="R61" s="34">
        <v>56.8</v>
      </c>
      <c r="S61" s="34">
        <v>49</v>
      </c>
      <c r="T61" s="34">
        <v>57</v>
      </c>
      <c r="U61" s="34">
        <v>44</v>
      </c>
      <c r="V61" s="27">
        <f t="shared" si="0"/>
        <v>13.6</v>
      </c>
      <c r="W61" s="32">
        <f t="shared" si="1"/>
        <v>41.7333333333333</v>
      </c>
      <c r="X61" s="37" t="s">
        <v>45</v>
      </c>
      <c r="Y61" s="36"/>
      <c r="Z61" s="27">
        <f t="shared" si="2"/>
        <v>0</v>
      </c>
    </row>
    <row r="62" s="3" customFormat="1" ht="32" customHeight="1" spans="1:104">
      <c r="A62" s="57"/>
      <c r="B62" s="27">
        <v>57</v>
      </c>
      <c r="C62" s="34" t="s">
        <v>100</v>
      </c>
      <c r="D62" s="34" t="s">
        <v>101</v>
      </c>
      <c r="E62" s="34" t="s">
        <v>102</v>
      </c>
      <c r="F62" s="35">
        <v>80</v>
      </c>
      <c r="G62" s="35">
        <v>150</v>
      </c>
      <c r="H62" s="35" t="s">
        <v>34</v>
      </c>
      <c r="I62" s="35" t="s">
        <v>35</v>
      </c>
      <c r="J62" s="34" t="s">
        <v>105</v>
      </c>
      <c r="K62" s="34" t="s">
        <v>41</v>
      </c>
      <c r="L62" s="35" t="s">
        <v>38</v>
      </c>
      <c r="M62" s="34" t="s">
        <v>104</v>
      </c>
      <c r="N62" s="35" t="s">
        <v>40</v>
      </c>
      <c r="O62" s="35">
        <v>100</v>
      </c>
      <c r="P62" s="36">
        <v>9.65</v>
      </c>
      <c r="Q62" s="34">
        <v>15</v>
      </c>
      <c r="R62" s="34">
        <v>29.8</v>
      </c>
      <c r="S62" s="34">
        <v>26</v>
      </c>
      <c r="T62" s="34">
        <v>30</v>
      </c>
      <c r="U62" s="34">
        <v>24</v>
      </c>
      <c r="V62" s="27">
        <f t="shared" si="0"/>
        <v>9.65</v>
      </c>
      <c r="W62" s="32">
        <f t="shared" si="1"/>
        <v>22.4083333333333</v>
      </c>
      <c r="X62" s="37">
        <v>9.97</v>
      </c>
      <c r="Y62" s="36"/>
      <c r="Z62" s="27">
        <f t="shared" si="2"/>
        <v>0</v>
      </c>
    </row>
    <row r="63" s="3" customFormat="1" ht="32" customHeight="1" spans="1:104">
      <c r="A63" s="57"/>
      <c r="B63" s="27">
        <v>58</v>
      </c>
      <c r="C63" s="34" t="s">
        <v>100</v>
      </c>
      <c r="D63" s="34" t="s">
        <v>101</v>
      </c>
      <c r="E63" s="34" t="s">
        <v>102</v>
      </c>
      <c r="F63" s="35">
        <v>80</v>
      </c>
      <c r="G63" s="35">
        <v>150</v>
      </c>
      <c r="H63" s="35" t="s">
        <v>34</v>
      </c>
      <c r="I63" s="35" t="s">
        <v>35</v>
      </c>
      <c r="J63" s="34" t="s">
        <v>106</v>
      </c>
      <c r="K63" s="34" t="s">
        <v>41</v>
      </c>
      <c r="L63" s="35" t="s">
        <v>38</v>
      </c>
      <c r="M63" s="34" t="s">
        <v>104</v>
      </c>
      <c r="N63" s="35" t="s">
        <v>40</v>
      </c>
      <c r="O63" s="35">
        <v>20</v>
      </c>
      <c r="P63" s="36">
        <v>8.75</v>
      </c>
      <c r="Q63" s="34">
        <v>30</v>
      </c>
      <c r="R63" s="34">
        <v>20.8</v>
      </c>
      <c r="S63" s="34">
        <v>18</v>
      </c>
      <c r="T63" s="34">
        <v>21</v>
      </c>
      <c r="U63" s="34">
        <v>16</v>
      </c>
      <c r="V63" s="27">
        <f t="shared" si="0"/>
        <v>8.75</v>
      </c>
      <c r="W63" s="32">
        <f t="shared" si="1"/>
        <v>19.0916666666667</v>
      </c>
      <c r="X63" s="37" t="s">
        <v>45</v>
      </c>
      <c r="Y63" s="36"/>
      <c r="Z63" s="27">
        <f t="shared" si="2"/>
        <v>0</v>
      </c>
    </row>
    <row r="64" s="3" customFormat="1" ht="32" customHeight="1" spans="1:104">
      <c r="A64" s="57"/>
      <c r="B64" s="27">
        <v>59</v>
      </c>
      <c r="C64" s="34" t="s">
        <v>100</v>
      </c>
      <c r="D64" s="34" t="s">
        <v>101</v>
      </c>
      <c r="E64" s="34" t="s">
        <v>102</v>
      </c>
      <c r="F64" s="35">
        <v>80</v>
      </c>
      <c r="G64" s="35">
        <v>200</v>
      </c>
      <c r="H64" s="35" t="s">
        <v>34</v>
      </c>
      <c r="I64" s="35" t="s">
        <v>35</v>
      </c>
      <c r="J64" s="34" t="s">
        <v>103</v>
      </c>
      <c r="K64" s="34" t="s">
        <v>41</v>
      </c>
      <c r="L64" s="35" t="s">
        <v>38</v>
      </c>
      <c r="M64" s="34" t="s">
        <v>104</v>
      </c>
      <c r="N64" s="35" t="s">
        <v>40</v>
      </c>
      <c r="O64" s="35">
        <v>20</v>
      </c>
      <c r="P64" s="36">
        <v>15.8</v>
      </c>
      <c r="Q64" s="34">
        <v>40</v>
      </c>
      <c r="R64" s="34">
        <v>74.8</v>
      </c>
      <c r="S64" s="34">
        <v>65</v>
      </c>
      <c r="T64" s="34">
        <v>75</v>
      </c>
      <c r="U64" s="34">
        <v>56</v>
      </c>
      <c r="V64" s="27">
        <f t="shared" si="0"/>
        <v>15.8</v>
      </c>
      <c r="W64" s="32">
        <f t="shared" si="1"/>
        <v>54.4333333333333</v>
      </c>
      <c r="X64" s="37" t="s">
        <v>45</v>
      </c>
      <c r="Y64" s="36"/>
      <c r="Z64" s="27">
        <f t="shared" si="2"/>
        <v>0</v>
      </c>
    </row>
    <row r="65" s="3" customFormat="1" ht="32" customHeight="1" spans="1:104">
      <c r="A65" s="57"/>
      <c r="B65" s="27">
        <v>60</v>
      </c>
      <c r="C65" s="34" t="s">
        <v>100</v>
      </c>
      <c r="D65" s="34" t="s">
        <v>101</v>
      </c>
      <c r="E65" s="34" t="s">
        <v>102</v>
      </c>
      <c r="F65" s="35">
        <v>80</v>
      </c>
      <c r="G65" s="35">
        <v>200</v>
      </c>
      <c r="H65" s="35" t="s">
        <v>34</v>
      </c>
      <c r="I65" s="35" t="s">
        <v>35</v>
      </c>
      <c r="J65" s="34" t="s">
        <v>105</v>
      </c>
      <c r="K65" s="34" t="s">
        <v>41</v>
      </c>
      <c r="L65" s="35" t="s">
        <v>38</v>
      </c>
      <c r="M65" s="34" t="s">
        <v>104</v>
      </c>
      <c r="N65" s="35" t="s">
        <v>40</v>
      </c>
      <c r="O65" s="35">
        <v>100</v>
      </c>
      <c r="P65" s="36">
        <v>12.6</v>
      </c>
      <c r="Q65" s="34">
        <v>15</v>
      </c>
      <c r="R65" s="34">
        <v>37.8</v>
      </c>
      <c r="S65" s="34">
        <v>33</v>
      </c>
      <c r="T65" s="34">
        <v>38</v>
      </c>
      <c r="U65" s="34">
        <v>30</v>
      </c>
      <c r="V65" s="27">
        <f t="shared" si="0"/>
        <v>12.6</v>
      </c>
      <c r="W65" s="32">
        <f t="shared" si="1"/>
        <v>27.7333333333333</v>
      </c>
      <c r="X65" s="37" t="s">
        <v>45</v>
      </c>
      <c r="Y65" s="36"/>
      <c r="Z65" s="27">
        <f t="shared" si="2"/>
        <v>0</v>
      </c>
    </row>
    <row r="66" s="3" customFormat="1" ht="32" customHeight="1" spans="1:104">
      <c r="A66" s="57"/>
      <c r="B66" s="27">
        <v>61</v>
      </c>
      <c r="C66" s="34" t="s">
        <v>100</v>
      </c>
      <c r="D66" s="34" t="s">
        <v>101</v>
      </c>
      <c r="E66" s="34" t="s">
        <v>102</v>
      </c>
      <c r="F66" s="35">
        <v>80</v>
      </c>
      <c r="G66" s="35">
        <v>200</v>
      </c>
      <c r="H66" s="35" t="s">
        <v>34</v>
      </c>
      <c r="I66" s="35" t="s">
        <v>35</v>
      </c>
      <c r="J66" s="34" t="s">
        <v>106</v>
      </c>
      <c r="K66" s="34" t="s">
        <v>41</v>
      </c>
      <c r="L66" s="35" t="s">
        <v>38</v>
      </c>
      <c r="M66" s="34" t="s">
        <v>104</v>
      </c>
      <c r="N66" s="35" t="s">
        <v>40</v>
      </c>
      <c r="O66" s="35">
        <v>20</v>
      </c>
      <c r="P66" s="36">
        <v>10.6</v>
      </c>
      <c r="Q66" s="34">
        <v>30</v>
      </c>
      <c r="R66" s="34">
        <v>28.8</v>
      </c>
      <c r="S66" s="34">
        <v>25</v>
      </c>
      <c r="T66" s="34">
        <v>29</v>
      </c>
      <c r="U66" s="34">
        <v>20</v>
      </c>
      <c r="V66" s="27">
        <f t="shared" si="0"/>
        <v>10.6</v>
      </c>
      <c r="W66" s="32">
        <f t="shared" si="1"/>
        <v>23.9</v>
      </c>
      <c r="X66" s="37" t="s">
        <v>45</v>
      </c>
      <c r="Y66" s="36"/>
      <c r="Z66" s="27">
        <f t="shared" si="2"/>
        <v>0</v>
      </c>
    </row>
    <row r="67" s="3" customFormat="1" ht="32" customHeight="1" spans="1:104">
      <c r="A67" s="57"/>
      <c r="B67" s="27">
        <v>62</v>
      </c>
      <c r="C67" s="34" t="s">
        <v>100</v>
      </c>
      <c r="D67" s="34" t="s">
        <v>101</v>
      </c>
      <c r="E67" s="34" t="s">
        <v>102</v>
      </c>
      <c r="F67" s="35">
        <v>80</v>
      </c>
      <c r="G67" s="35">
        <v>250</v>
      </c>
      <c r="H67" s="35" t="s">
        <v>34</v>
      </c>
      <c r="I67" s="35" t="s">
        <v>35</v>
      </c>
      <c r="J67" s="34" t="s">
        <v>103</v>
      </c>
      <c r="K67" s="34" t="s">
        <v>41</v>
      </c>
      <c r="L67" s="35" t="s">
        <v>38</v>
      </c>
      <c r="M67" s="34" t="s">
        <v>104</v>
      </c>
      <c r="N67" s="35" t="s">
        <v>40</v>
      </c>
      <c r="O67" s="35">
        <v>10</v>
      </c>
      <c r="P67" s="36">
        <v>17.45</v>
      </c>
      <c r="Q67" s="34">
        <v>50</v>
      </c>
      <c r="R67" s="34">
        <v>87.8</v>
      </c>
      <c r="S67" s="34">
        <v>76</v>
      </c>
      <c r="T67" s="34">
        <v>88</v>
      </c>
      <c r="U67" s="34">
        <v>68</v>
      </c>
      <c r="V67" s="27">
        <f t="shared" si="0"/>
        <v>17.45</v>
      </c>
      <c r="W67" s="32">
        <f t="shared" si="1"/>
        <v>64.5416666666667</v>
      </c>
      <c r="X67" s="37" t="s">
        <v>45</v>
      </c>
      <c r="Y67" s="36"/>
      <c r="Z67" s="27">
        <f t="shared" si="2"/>
        <v>0</v>
      </c>
    </row>
    <row r="68" s="3" customFormat="1" ht="32" customHeight="1" spans="1:104">
      <c r="A68" s="57"/>
      <c r="B68" s="27">
        <v>63</v>
      </c>
      <c r="C68" s="34" t="s">
        <v>100</v>
      </c>
      <c r="D68" s="34" t="s">
        <v>101</v>
      </c>
      <c r="E68" s="34" t="s">
        <v>102</v>
      </c>
      <c r="F68" s="35">
        <v>80</v>
      </c>
      <c r="G68" s="35">
        <v>250</v>
      </c>
      <c r="H68" s="35" t="s">
        <v>34</v>
      </c>
      <c r="I68" s="35" t="s">
        <v>35</v>
      </c>
      <c r="J68" s="34" t="s">
        <v>105</v>
      </c>
      <c r="K68" s="34" t="s">
        <v>41</v>
      </c>
      <c r="L68" s="35" t="s">
        <v>38</v>
      </c>
      <c r="M68" s="34" t="s">
        <v>104</v>
      </c>
      <c r="N68" s="35" t="s">
        <v>40</v>
      </c>
      <c r="O68" s="35">
        <v>50</v>
      </c>
      <c r="P68" s="36">
        <v>14.5</v>
      </c>
      <c r="Q68" s="34">
        <v>20</v>
      </c>
      <c r="R68" s="34">
        <v>56.8</v>
      </c>
      <c r="S68" s="34">
        <v>49</v>
      </c>
      <c r="T68" s="34">
        <v>57</v>
      </c>
      <c r="U68" s="34">
        <v>36</v>
      </c>
      <c r="V68" s="27">
        <f t="shared" si="0"/>
        <v>14.5</v>
      </c>
      <c r="W68" s="32">
        <f t="shared" si="1"/>
        <v>38.8833333333333</v>
      </c>
      <c r="X68" s="37" t="s">
        <v>45</v>
      </c>
      <c r="Y68" s="36"/>
      <c r="Z68" s="27">
        <f t="shared" si="2"/>
        <v>0</v>
      </c>
    </row>
    <row r="69" s="3" customFormat="1" ht="32" customHeight="1" spans="1:104">
      <c r="A69" s="57"/>
      <c r="B69" s="27">
        <v>64</v>
      </c>
      <c r="C69" s="34" t="s">
        <v>100</v>
      </c>
      <c r="D69" s="34" t="s">
        <v>101</v>
      </c>
      <c r="E69" s="34" t="s">
        <v>102</v>
      </c>
      <c r="F69" s="35">
        <v>80</v>
      </c>
      <c r="G69" s="35">
        <v>250</v>
      </c>
      <c r="H69" s="35" t="s">
        <v>34</v>
      </c>
      <c r="I69" s="35" t="s">
        <v>35</v>
      </c>
      <c r="J69" s="34" t="s">
        <v>106</v>
      </c>
      <c r="K69" s="34" t="s">
        <v>41</v>
      </c>
      <c r="L69" s="35" t="s">
        <v>38</v>
      </c>
      <c r="M69" s="34" t="s">
        <v>104</v>
      </c>
      <c r="N69" s="35" t="s">
        <v>40</v>
      </c>
      <c r="O69" s="35">
        <v>10</v>
      </c>
      <c r="P69" s="36">
        <v>13.4</v>
      </c>
      <c r="Q69" s="34">
        <v>50</v>
      </c>
      <c r="R69" s="34">
        <v>34.8</v>
      </c>
      <c r="S69" s="34">
        <v>30</v>
      </c>
      <c r="T69" s="34">
        <v>35</v>
      </c>
      <c r="U69" s="34">
        <v>24</v>
      </c>
      <c r="V69" s="27">
        <f t="shared" si="0"/>
        <v>13.4</v>
      </c>
      <c r="W69" s="32">
        <f t="shared" si="1"/>
        <v>31.2</v>
      </c>
      <c r="X69" s="37" t="s">
        <v>45</v>
      </c>
      <c r="Y69" s="36"/>
      <c r="Z69" s="27">
        <f t="shared" si="2"/>
        <v>0</v>
      </c>
    </row>
    <row r="70" s="3" customFormat="1" ht="32" customHeight="1" spans="1:104">
      <c r="A70" s="57"/>
      <c r="B70" s="27">
        <v>65</v>
      </c>
      <c r="C70" s="34" t="s">
        <v>100</v>
      </c>
      <c r="D70" s="34" t="s">
        <v>107</v>
      </c>
      <c r="E70" s="34" t="s">
        <v>107</v>
      </c>
      <c r="F70" s="35">
        <v>120</v>
      </c>
      <c r="G70" s="35">
        <v>100</v>
      </c>
      <c r="H70" s="35" t="s">
        <v>57</v>
      </c>
      <c r="I70" s="35" t="s">
        <v>63</v>
      </c>
      <c r="J70" s="34" t="s">
        <v>103</v>
      </c>
      <c r="K70" s="34" t="s">
        <v>41</v>
      </c>
      <c r="L70" s="35" t="s">
        <v>38</v>
      </c>
      <c r="M70" s="35" t="s">
        <v>108</v>
      </c>
      <c r="N70" s="35" t="s">
        <v>40</v>
      </c>
      <c r="O70" s="35">
        <v>5</v>
      </c>
      <c r="P70" s="36">
        <v>9.54</v>
      </c>
      <c r="Q70" s="34">
        <v>80</v>
      </c>
      <c r="R70" s="34">
        <v>41.8</v>
      </c>
      <c r="S70" s="34">
        <v>35</v>
      </c>
      <c r="T70" s="34">
        <v>42</v>
      </c>
      <c r="U70" s="34">
        <v>220</v>
      </c>
      <c r="V70" s="27">
        <f t="shared" si="0"/>
        <v>9.54</v>
      </c>
      <c r="W70" s="32">
        <f t="shared" si="1"/>
        <v>71.39</v>
      </c>
      <c r="X70" s="37" t="s">
        <v>45</v>
      </c>
      <c r="Y70" s="36"/>
      <c r="Z70" s="27">
        <f t="shared" si="2"/>
        <v>0</v>
      </c>
    </row>
    <row r="71" s="3" customFormat="1" ht="32" customHeight="1" spans="1:104">
      <c r="A71" s="57"/>
      <c r="B71" s="27">
        <v>66</v>
      </c>
      <c r="C71" s="34" t="s">
        <v>100</v>
      </c>
      <c r="D71" s="34" t="s">
        <v>107</v>
      </c>
      <c r="E71" s="34" t="s">
        <v>107</v>
      </c>
      <c r="F71" s="35">
        <v>120</v>
      </c>
      <c r="G71" s="35">
        <v>100</v>
      </c>
      <c r="H71" s="35" t="s">
        <v>57</v>
      </c>
      <c r="I71" s="35" t="s">
        <v>63</v>
      </c>
      <c r="J71" s="34" t="s">
        <v>105</v>
      </c>
      <c r="K71" s="34" t="s">
        <v>41</v>
      </c>
      <c r="L71" s="35" t="s">
        <v>38</v>
      </c>
      <c r="M71" s="35" t="s">
        <v>108</v>
      </c>
      <c r="N71" s="35" t="s">
        <v>40</v>
      </c>
      <c r="O71" s="35">
        <v>5</v>
      </c>
      <c r="P71" s="36">
        <v>6.5</v>
      </c>
      <c r="Q71" s="34">
        <v>80</v>
      </c>
      <c r="R71" s="34">
        <v>32.8</v>
      </c>
      <c r="S71" s="34">
        <v>28</v>
      </c>
      <c r="T71" s="34">
        <v>33</v>
      </c>
      <c r="U71" s="34">
        <v>200</v>
      </c>
      <c r="V71" s="27">
        <f t="shared" ref="V71:V78" si="3">MIN(P71:U71)</f>
        <v>6.5</v>
      </c>
      <c r="W71" s="32">
        <f t="shared" ref="W71:W78" si="4">AVERAGE(P71:U71)</f>
        <v>63.3833333333333</v>
      </c>
      <c r="X71" s="37">
        <v>9.97</v>
      </c>
      <c r="Y71" s="36"/>
      <c r="Z71" s="27">
        <f t="shared" ref="Z71:Z78" si="5">Y71*O71</f>
        <v>0</v>
      </c>
    </row>
    <row r="72" s="3" customFormat="1" ht="32" customHeight="1" spans="1:104">
      <c r="A72" s="57"/>
      <c r="B72" s="27">
        <v>67</v>
      </c>
      <c r="C72" s="34" t="s">
        <v>100</v>
      </c>
      <c r="D72" s="34" t="s">
        <v>107</v>
      </c>
      <c r="E72" s="34" t="s">
        <v>107</v>
      </c>
      <c r="F72" s="35">
        <v>120</v>
      </c>
      <c r="G72" s="35">
        <v>100</v>
      </c>
      <c r="H72" s="35" t="s">
        <v>57</v>
      </c>
      <c r="I72" s="35" t="s">
        <v>63</v>
      </c>
      <c r="J72" s="34" t="s">
        <v>106</v>
      </c>
      <c r="K72" s="34" t="s">
        <v>41</v>
      </c>
      <c r="L72" s="35" t="s">
        <v>38</v>
      </c>
      <c r="M72" s="35" t="s">
        <v>108</v>
      </c>
      <c r="N72" s="35" t="s">
        <v>40</v>
      </c>
      <c r="O72" s="35">
        <v>5</v>
      </c>
      <c r="P72" s="36">
        <v>5.45</v>
      </c>
      <c r="Q72" s="34">
        <v>80</v>
      </c>
      <c r="R72" s="34">
        <v>26.8</v>
      </c>
      <c r="S72" s="34">
        <v>23</v>
      </c>
      <c r="T72" s="34">
        <v>27</v>
      </c>
      <c r="U72" s="34">
        <v>180</v>
      </c>
      <c r="V72" s="27">
        <f t="shared" si="3"/>
        <v>5.45</v>
      </c>
      <c r="W72" s="32">
        <f t="shared" si="4"/>
        <v>57.0416666666667</v>
      </c>
      <c r="X72" s="37">
        <v>9.97</v>
      </c>
      <c r="Y72" s="36"/>
      <c r="Z72" s="27">
        <f t="shared" si="5"/>
        <v>0</v>
      </c>
    </row>
    <row r="73" s="3" customFormat="1" ht="32" customHeight="1" spans="1:104">
      <c r="A73" s="57"/>
      <c r="B73" s="27">
        <v>68</v>
      </c>
      <c r="C73" s="34" t="s">
        <v>100</v>
      </c>
      <c r="D73" s="34" t="s">
        <v>107</v>
      </c>
      <c r="E73" s="34" t="s">
        <v>107</v>
      </c>
      <c r="F73" s="35">
        <v>120</v>
      </c>
      <c r="G73" s="35">
        <v>100</v>
      </c>
      <c r="H73" s="35" t="s">
        <v>109</v>
      </c>
      <c r="I73" s="35" t="s">
        <v>63</v>
      </c>
      <c r="J73" s="34" t="s">
        <v>110</v>
      </c>
      <c r="K73" s="34" t="s">
        <v>41</v>
      </c>
      <c r="L73" s="35" t="s">
        <v>38</v>
      </c>
      <c r="M73" s="35" t="s">
        <v>108</v>
      </c>
      <c r="N73" s="35" t="s">
        <v>40</v>
      </c>
      <c r="O73" s="35">
        <v>5</v>
      </c>
      <c r="P73" s="36">
        <v>5.45</v>
      </c>
      <c r="Q73" s="34">
        <v>80</v>
      </c>
      <c r="R73" s="34">
        <v>23.8</v>
      </c>
      <c r="S73" s="34">
        <v>20</v>
      </c>
      <c r="T73" s="34">
        <v>24</v>
      </c>
      <c r="U73" s="34">
        <v>160</v>
      </c>
      <c r="V73" s="27">
        <f t="shared" si="3"/>
        <v>5.45</v>
      </c>
      <c r="W73" s="32">
        <f t="shared" si="4"/>
        <v>52.2083333333333</v>
      </c>
      <c r="X73" s="37">
        <v>4.97</v>
      </c>
      <c r="Y73" s="36"/>
      <c r="Z73" s="27">
        <f t="shared" si="5"/>
        <v>0</v>
      </c>
    </row>
    <row r="74" s="3" customFormat="1" ht="32" customHeight="1" spans="1:104">
      <c r="A74" s="57"/>
      <c r="B74" s="27">
        <v>69</v>
      </c>
      <c r="C74" s="34" t="s">
        <v>100</v>
      </c>
      <c r="D74" s="34" t="s">
        <v>111</v>
      </c>
      <c r="E74" s="34" t="s">
        <v>111</v>
      </c>
      <c r="F74" s="35">
        <v>80</v>
      </c>
      <c r="G74" s="35">
        <v>100</v>
      </c>
      <c r="H74" s="35" t="s">
        <v>57</v>
      </c>
      <c r="I74" s="35" t="s">
        <v>63</v>
      </c>
      <c r="J74" s="34" t="s">
        <v>103</v>
      </c>
      <c r="K74" s="34" t="s">
        <v>41</v>
      </c>
      <c r="L74" s="35" t="s">
        <v>38</v>
      </c>
      <c r="M74" s="35" t="s">
        <v>83</v>
      </c>
      <c r="N74" s="35" t="s">
        <v>40</v>
      </c>
      <c r="O74" s="35">
        <v>5</v>
      </c>
      <c r="P74" s="36">
        <v>5.45</v>
      </c>
      <c r="Q74" s="34">
        <v>80</v>
      </c>
      <c r="R74" s="34">
        <v>34.8</v>
      </c>
      <c r="S74" s="34">
        <v>30</v>
      </c>
      <c r="T74" s="34">
        <v>35</v>
      </c>
      <c r="U74" s="34">
        <v>210</v>
      </c>
      <c r="V74" s="27">
        <f t="shared" si="3"/>
        <v>5.45</v>
      </c>
      <c r="W74" s="32">
        <f t="shared" si="4"/>
        <v>65.875</v>
      </c>
      <c r="X74" s="37" t="s">
        <v>45</v>
      </c>
      <c r="Y74" s="36"/>
      <c r="Z74" s="27">
        <f t="shared" si="5"/>
        <v>0</v>
      </c>
    </row>
    <row r="75" s="3" customFormat="1" ht="32" customHeight="1" spans="1:104">
      <c r="A75" s="57"/>
      <c r="B75" s="27">
        <v>70</v>
      </c>
      <c r="C75" s="34" t="s">
        <v>100</v>
      </c>
      <c r="D75" s="34" t="s">
        <v>111</v>
      </c>
      <c r="E75" s="34" t="s">
        <v>111</v>
      </c>
      <c r="F75" s="35">
        <v>80</v>
      </c>
      <c r="G75" s="35">
        <v>100</v>
      </c>
      <c r="H75" s="35" t="s">
        <v>57</v>
      </c>
      <c r="I75" s="35" t="s">
        <v>63</v>
      </c>
      <c r="J75" s="34" t="s">
        <v>105</v>
      </c>
      <c r="K75" s="34" t="s">
        <v>41</v>
      </c>
      <c r="L75" s="35" t="s">
        <v>38</v>
      </c>
      <c r="M75" s="35" t="s">
        <v>83</v>
      </c>
      <c r="N75" s="35" t="s">
        <v>40</v>
      </c>
      <c r="O75" s="35">
        <v>5</v>
      </c>
      <c r="P75" s="36">
        <v>5.25</v>
      </c>
      <c r="Q75" s="34">
        <v>80</v>
      </c>
      <c r="R75" s="34">
        <v>31.8</v>
      </c>
      <c r="S75" s="34">
        <v>28</v>
      </c>
      <c r="T75" s="34">
        <v>32</v>
      </c>
      <c r="U75" s="34">
        <v>190</v>
      </c>
      <c r="V75" s="27">
        <f t="shared" si="3"/>
        <v>5.25</v>
      </c>
      <c r="W75" s="32">
        <f t="shared" si="4"/>
        <v>61.175</v>
      </c>
      <c r="X75" s="37" t="s">
        <v>45</v>
      </c>
      <c r="Y75" s="36"/>
      <c r="Z75" s="27">
        <f t="shared" si="5"/>
        <v>0</v>
      </c>
    </row>
    <row r="76" s="3" customFormat="1" ht="32" customHeight="1" spans="1:104">
      <c r="A76" s="57"/>
      <c r="B76" s="27">
        <v>71</v>
      </c>
      <c r="C76" s="34" t="s">
        <v>100</v>
      </c>
      <c r="D76" s="34" t="s">
        <v>111</v>
      </c>
      <c r="E76" s="34" t="s">
        <v>111</v>
      </c>
      <c r="F76" s="35">
        <v>80</v>
      </c>
      <c r="G76" s="35">
        <v>100</v>
      </c>
      <c r="H76" s="35" t="s">
        <v>57</v>
      </c>
      <c r="I76" s="35" t="s">
        <v>63</v>
      </c>
      <c r="J76" s="34" t="s">
        <v>106</v>
      </c>
      <c r="K76" s="34" t="s">
        <v>41</v>
      </c>
      <c r="L76" s="35" t="s">
        <v>38</v>
      </c>
      <c r="M76" s="35" t="s">
        <v>83</v>
      </c>
      <c r="N76" s="35" t="s">
        <v>40</v>
      </c>
      <c r="O76" s="35">
        <v>5</v>
      </c>
      <c r="P76" s="36">
        <v>5.25</v>
      </c>
      <c r="Q76" s="34">
        <v>80</v>
      </c>
      <c r="R76" s="34">
        <v>22.7</v>
      </c>
      <c r="S76" s="34">
        <v>20</v>
      </c>
      <c r="T76" s="34">
        <v>23</v>
      </c>
      <c r="U76" s="34">
        <v>170</v>
      </c>
      <c r="V76" s="27">
        <f t="shared" si="3"/>
        <v>5.25</v>
      </c>
      <c r="W76" s="32">
        <f t="shared" si="4"/>
        <v>53.4916666666667</v>
      </c>
      <c r="X76" s="37" t="s">
        <v>45</v>
      </c>
      <c r="Y76" s="36"/>
      <c r="Z76" s="27">
        <f t="shared" si="5"/>
        <v>0</v>
      </c>
    </row>
    <row r="77" s="3" customFormat="1" ht="32" customHeight="1" spans="1:104">
      <c r="A77" s="57"/>
      <c r="B77" s="27">
        <v>72</v>
      </c>
      <c r="C77" s="34" t="s">
        <v>100</v>
      </c>
      <c r="D77" s="34" t="s">
        <v>111</v>
      </c>
      <c r="E77" s="34" t="s">
        <v>111</v>
      </c>
      <c r="F77" s="35">
        <v>80</v>
      </c>
      <c r="G77" s="35">
        <v>100</v>
      </c>
      <c r="H77" s="35" t="s">
        <v>57</v>
      </c>
      <c r="I77" s="35" t="s">
        <v>63</v>
      </c>
      <c r="J77" s="34" t="s">
        <v>112</v>
      </c>
      <c r="K77" s="34" t="s">
        <v>41</v>
      </c>
      <c r="L77" s="35" t="s">
        <v>38</v>
      </c>
      <c r="M77" s="35" t="s">
        <v>83</v>
      </c>
      <c r="N77" s="35" t="s">
        <v>40</v>
      </c>
      <c r="O77" s="35">
        <v>5</v>
      </c>
      <c r="P77" s="36">
        <v>7.2</v>
      </c>
      <c r="Q77" s="34">
        <v>80</v>
      </c>
      <c r="R77" s="34">
        <v>39.8</v>
      </c>
      <c r="S77" s="34">
        <v>35</v>
      </c>
      <c r="T77" s="34">
        <v>40</v>
      </c>
      <c r="U77" s="34">
        <v>210</v>
      </c>
      <c r="V77" s="27">
        <f t="shared" si="3"/>
        <v>7.2</v>
      </c>
      <c r="W77" s="32">
        <f t="shared" si="4"/>
        <v>68.6666666666667</v>
      </c>
      <c r="X77" s="37">
        <v>6.47</v>
      </c>
      <c r="Y77" s="36"/>
      <c r="Z77" s="27">
        <f t="shared" si="5"/>
        <v>0</v>
      </c>
    </row>
    <row r="78" s="4" customFormat="1" ht="32" customHeight="1" spans="1:104">
      <c r="A78" s="57"/>
      <c r="B78" s="27">
        <v>73</v>
      </c>
      <c r="C78" s="34" t="s">
        <v>100</v>
      </c>
      <c r="D78" s="54">
        <v>80</v>
      </c>
      <c r="E78" s="54" t="s">
        <v>113</v>
      </c>
      <c r="F78" s="54">
        <v>80</v>
      </c>
      <c r="G78" s="54">
        <v>60</v>
      </c>
      <c r="H78" s="54" t="s">
        <v>57</v>
      </c>
      <c r="I78" s="54" t="s">
        <v>63</v>
      </c>
      <c r="J78" s="54" t="s">
        <v>114</v>
      </c>
      <c r="K78" s="54" t="s">
        <v>41</v>
      </c>
      <c r="L78" s="54" t="s">
        <v>60</v>
      </c>
      <c r="M78" s="54" t="s">
        <v>115</v>
      </c>
      <c r="N78" s="40" t="s">
        <v>40</v>
      </c>
      <c r="O78" s="35">
        <v>65</v>
      </c>
      <c r="P78" s="36">
        <v>5.45</v>
      </c>
      <c r="Q78" s="34">
        <v>8</v>
      </c>
      <c r="R78" s="34">
        <v>8.3</v>
      </c>
      <c r="S78" s="34">
        <v>10</v>
      </c>
      <c r="T78" s="34">
        <v>8.5</v>
      </c>
      <c r="U78" s="34">
        <v>7</v>
      </c>
      <c r="V78" s="27">
        <f t="shared" si="3"/>
        <v>5.45</v>
      </c>
      <c r="W78" s="32">
        <f t="shared" si="4"/>
        <v>7.875</v>
      </c>
      <c r="X78" s="37">
        <v>4.97</v>
      </c>
      <c r="Y78" s="36"/>
      <c r="Z78" s="27">
        <f t="shared" si="5"/>
        <v>0</v>
      </c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</row>
    <row r="79" s="4" customFormat="1" ht="32" customHeight="1" spans="1:104">
      <c r="A79" s="57"/>
      <c r="B79" s="27">
        <v>74</v>
      </c>
      <c r="C79" s="34" t="s">
        <v>100</v>
      </c>
      <c r="D79" s="49">
        <v>120</v>
      </c>
      <c r="E79" s="49" t="s">
        <v>116</v>
      </c>
      <c r="F79" s="49">
        <v>80</v>
      </c>
      <c r="G79" s="49">
        <v>100</v>
      </c>
      <c r="H79" s="49" t="s">
        <v>117</v>
      </c>
      <c r="I79" s="49" t="s">
        <v>63</v>
      </c>
      <c r="J79" s="49" t="s">
        <v>118</v>
      </c>
      <c r="K79" s="49" t="s">
        <v>41</v>
      </c>
      <c r="L79" s="49" t="s">
        <v>60</v>
      </c>
      <c r="M79" s="49" t="s">
        <v>119</v>
      </c>
      <c r="N79" s="40" t="s">
        <v>40</v>
      </c>
      <c r="O79" s="34">
        <v>5</v>
      </c>
      <c r="P79" s="36">
        <v>5.25</v>
      </c>
      <c r="Q79" s="34">
        <v>50</v>
      </c>
      <c r="R79" s="34">
        <v>1.3</v>
      </c>
      <c r="S79" s="34">
        <v>1.5</v>
      </c>
      <c r="T79" s="34">
        <v>1.5</v>
      </c>
      <c r="U79" s="34">
        <v>40</v>
      </c>
      <c r="V79" s="27">
        <f t="shared" ref="V79:V91" si="6">MIN(P79:U79)</f>
        <v>1.3</v>
      </c>
      <c r="W79" s="32">
        <f t="shared" ref="W79:W91" si="7">AVERAGE(P79:U79)</f>
        <v>16.5916666666667</v>
      </c>
      <c r="X79" s="37">
        <v>3.6</v>
      </c>
      <c r="Y79" s="36"/>
      <c r="Z79" s="27">
        <f t="shared" ref="Z79:Z91" si="8">Y79*O79</f>
        <v>0</v>
      </c>
      <c r="AA79" s="45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</row>
    <row r="80" s="4" customFormat="1" ht="32" customHeight="1" spans="1:104">
      <c r="A80" s="57"/>
      <c r="B80" s="27">
        <v>75</v>
      </c>
      <c r="C80" s="34" t="s">
        <v>100</v>
      </c>
      <c r="D80" s="51">
        <v>80</v>
      </c>
      <c r="E80" s="29" t="s">
        <v>120</v>
      </c>
      <c r="F80" s="34">
        <v>80</v>
      </c>
      <c r="G80" s="34">
        <v>25</v>
      </c>
      <c r="H80" s="29" t="s">
        <v>117</v>
      </c>
      <c r="I80" s="29" t="s">
        <v>63</v>
      </c>
      <c r="J80" s="39" t="s">
        <v>68</v>
      </c>
      <c r="K80" s="29" t="s">
        <v>41</v>
      </c>
      <c r="L80" s="48" t="s">
        <v>65</v>
      </c>
      <c r="M80" s="59" t="s">
        <v>121</v>
      </c>
      <c r="N80" s="40" t="s">
        <v>40</v>
      </c>
      <c r="O80" s="51">
        <v>20000</v>
      </c>
      <c r="P80" s="36">
        <v>1.1</v>
      </c>
      <c r="Q80" s="34">
        <v>0.3</v>
      </c>
      <c r="R80" s="34">
        <v>0.78</v>
      </c>
      <c r="S80" s="34">
        <v>0.95</v>
      </c>
      <c r="T80" s="34">
        <v>1</v>
      </c>
      <c r="U80" s="34">
        <v>1.3</v>
      </c>
      <c r="V80" s="27">
        <f t="shared" si="6"/>
        <v>0.3</v>
      </c>
      <c r="W80" s="32">
        <f t="shared" si="7"/>
        <v>0.905</v>
      </c>
      <c r="X80" s="37">
        <v>0.7</v>
      </c>
      <c r="Y80" s="36"/>
      <c r="Z80" s="27">
        <f t="shared" si="8"/>
        <v>0</v>
      </c>
      <c r="AA80" s="45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</row>
    <row r="81" s="4" customFormat="1" ht="32" customHeight="1" spans="1:104">
      <c r="A81" s="60"/>
      <c r="B81" s="27">
        <v>76</v>
      </c>
      <c r="C81" s="34" t="s">
        <v>100</v>
      </c>
      <c r="D81" s="51">
        <v>80</v>
      </c>
      <c r="E81" s="29" t="s">
        <v>120</v>
      </c>
      <c r="F81" s="34">
        <v>80</v>
      </c>
      <c r="G81" s="34">
        <v>25</v>
      </c>
      <c r="H81" s="29" t="s">
        <v>117</v>
      </c>
      <c r="I81" s="29" t="s">
        <v>63</v>
      </c>
      <c r="J81" s="39" t="s">
        <v>68</v>
      </c>
      <c r="K81" s="29" t="s">
        <v>41</v>
      </c>
      <c r="L81" s="48" t="s">
        <v>65</v>
      </c>
      <c r="M81" s="59" t="s">
        <v>122</v>
      </c>
      <c r="N81" s="40" t="s">
        <v>40</v>
      </c>
      <c r="O81" s="51">
        <v>2000</v>
      </c>
      <c r="P81" s="36">
        <v>2.1</v>
      </c>
      <c r="Q81" s="34">
        <v>0.8</v>
      </c>
      <c r="R81" s="34">
        <v>2.3</v>
      </c>
      <c r="S81" s="34">
        <v>1.2</v>
      </c>
      <c r="T81" s="34">
        <v>2.5</v>
      </c>
      <c r="U81" s="34">
        <v>1.5</v>
      </c>
      <c r="V81" s="27">
        <f t="shared" si="6"/>
        <v>0.8</v>
      </c>
      <c r="W81" s="32">
        <f t="shared" si="7"/>
        <v>1.73333333333333</v>
      </c>
      <c r="X81" s="37" t="s">
        <v>45</v>
      </c>
      <c r="Y81" s="36"/>
      <c r="Z81" s="27">
        <f t="shared" si="8"/>
        <v>0</v>
      </c>
      <c r="AA81" s="45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</row>
    <row r="82" s="2" customFormat="1" ht="32" customHeight="1" spans="1:104">
      <c r="A82" s="56" t="s">
        <v>123</v>
      </c>
      <c r="B82" s="27">
        <v>77</v>
      </c>
      <c r="C82" s="34" t="s">
        <v>124</v>
      </c>
      <c r="D82" s="51" t="s">
        <v>62</v>
      </c>
      <c r="E82" s="29" t="s">
        <v>62</v>
      </c>
      <c r="F82" s="29" t="s">
        <v>33</v>
      </c>
      <c r="G82" s="29" t="s">
        <v>33</v>
      </c>
      <c r="H82" s="29" t="s">
        <v>34</v>
      </c>
      <c r="I82" s="29" t="s">
        <v>35</v>
      </c>
      <c r="J82" s="29" t="s">
        <v>52</v>
      </c>
      <c r="K82" s="29" t="s">
        <v>37</v>
      </c>
      <c r="L82" s="48" t="s">
        <v>33</v>
      </c>
      <c r="M82" s="48" t="s">
        <v>125</v>
      </c>
      <c r="N82" s="29" t="s">
        <v>126</v>
      </c>
      <c r="O82" s="51">
        <v>300</v>
      </c>
      <c r="P82" s="36">
        <v>0.8</v>
      </c>
      <c r="Q82" s="37">
        <v>0.3</v>
      </c>
      <c r="R82" s="31">
        <v>0.8</v>
      </c>
      <c r="S82" s="37">
        <v>0.6</v>
      </c>
      <c r="T82" s="31">
        <v>1</v>
      </c>
      <c r="U82" s="37">
        <v>0.6</v>
      </c>
      <c r="V82" s="27">
        <f t="shared" si="6"/>
        <v>0.3</v>
      </c>
      <c r="W82" s="32">
        <f t="shared" si="7"/>
        <v>0.683333333333333</v>
      </c>
      <c r="X82" s="37" t="s">
        <v>45</v>
      </c>
      <c r="Y82" s="36"/>
      <c r="Z82" s="27">
        <f t="shared" si="8"/>
        <v>0</v>
      </c>
    </row>
    <row r="83" s="2" customFormat="1" ht="32" customHeight="1" spans="1:104">
      <c r="A83" s="57"/>
      <c r="B83" s="27">
        <v>78</v>
      </c>
      <c r="C83" s="34" t="s">
        <v>124</v>
      </c>
      <c r="D83" s="51" t="s">
        <v>62</v>
      </c>
      <c r="E83" s="29" t="s">
        <v>62</v>
      </c>
      <c r="F83" s="29" t="s">
        <v>33</v>
      </c>
      <c r="G83" s="29" t="s">
        <v>33</v>
      </c>
      <c r="H83" s="29" t="s">
        <v>79</v>
      </c>
      <c r="I83" s="29" t="s">
        <v>79</v>
      </c>
      <c r="J83" s="29" t="s">
        <v>127</v>
      </c>
      <c r="K83" s="29" t="s">
        <v>37</v>
      </c>
      <c r="L83" s="48" t="s">
        <v>33</v>
      </c>
      <c r="M83" s="48" t="s">
        <v>125</v>
      </c>
      <c r="N83" s="29" t="s">
        <v>126</v>
      </c>
      <c r="O83" s="51">
        <v>300</v>
      </c>
      <c r="P83" s="36">
        <v>0.2</v>
      </c>
      <c r="Q83" s="37">
        <v>0.75</v>
      </c>
      <c r="R83" s="31">
        <v>1.8</v>
      </c>
      <c r="S83" s="37">
        <v>0.5</v>
      </c>
      <c r="T83" s="31">
        <v>2</v>
      </c>
      <c r="U83" s="37">
        <v>0.8</v>
      </c>
      <c r="V83" s="27">
        <f t="shared" si="6"/>
        <v>0.2</v>
      </c>
      <c r="W83" s="32">
        <f t="shared" si="7"/>
        <v>1.00833333333333</v>
      </c>
      <c r="X83" s="37" t="s">
        <v>45</v>
      </c>
      <c r="Y83" s="36"/>
      <c r="Z83" s="27">
        <f t="shared" si="8"/>
        <v>0</v>
      </c>
    </row>
    <row r="84" ht="32" customHeight="1" spans="1:104">
      <c r="A84" s="57"/>
      <c r="B84" s="27">
        <v>79</v>
      </c>
      <c r="C84" s="34" t="s">
        <v>124</v>
      </c>
      <c r="D84" s="51" t="s">
        <v>62</v>
      </c>
      <c r="E84" s="29" t="s">
        <v>62</v>
      </c>
      <c r="F84" s="29" t="s">
        <v>33</v>
      </c>
      <c r="G84" s="29" t="s">
        <v>33</v>
      </c>
      <c r="H84" s="29" t="s">
        <v>79</v>
      </c>
      <c r="I84" s="29" t="s">
        <v>79</v>
      </c>
      <c r="J84" s="34" t="s">
        <v>128</v>
      </c>
      <c r="K84" s="29" t="s">
        <v>37</v>
      </c>
      <c r="L84" s="48" t="s">
        <v>33</v>
      </c>
      <c r="M84" s="48" t="s">
        <v>125</v>
      </c>
      <c r="N84" s="29" t="s">
        <v>126</v>
      </c>
      <c r="O84" s="34">
        <v>500</v>
      </c>
      <c r="P84" s="36">
        <v>0.2</v>
      </c>
      <c r="Q84" s="37">
        <v>0.6</v>
      </c>
      <c r="R84" s="31">
        <v>1.8</v>
      </c>
      <c r="S84" s="37">
        <v>0.5</v>
      </c>
      <c r="T84" s="34">
        <v>2</v>
      </c>
      <c r="U84" s="37">
        <v>0.6</v>
      </c>
      <c r="V84" s="27">
        <f t="shared" si="6"/>
        <v>0.2</v>
      </c>
      <c r="W84" s="32">
        <f t="shared" si="7"/>
        <v>0.95</v>
      </c>
      <c r="X84" s="37">
        <v>0.07</v>
      </c>
      <c r="Y84" s="36"/>
      <c r="Z84" s="27">
        <f t="shared" si="8"/>
        <v>0</v>
      </c>
    </row>
    <row r="85" ht="32" customHeight="1" spans="1:104">
      <c r="A85" s="57"/>
      <c r="B85" s="27">
        <v>80</v>
      </c>
      <c r="C85" s="34" t="s">
        <v>124</v>
      </c>
      <c r="D85" s="51" t="s">
        <v>62</v>
      </c>
      <c r="E85" s="29" t="s">
        <v>62</v>
      </c>
      <c r="F85" s="29" t="s">
        <v>33</v>
      </c>
      <c r="G85" s="29" t="s">
        <v>33</v>
      </c>
      <c r="H85" s="29" t="s">
        <v>79</v>
      </c>
      <c r="I85" s="29" t="s">
        <v>79</v>
      </c>
      <c r="J85" s="39" t="s">
        <v>129</v>
      </c>
      <c r="K85" s="29" t="s">
        <v>37</v>
      </c>
      <c r="L85" s="48" t="s">
        <v>33</v>
      </c>
      <c r="M85" s="48" t="s">
        <v>125</v>
      </c>
      <c r="N85" s="29" t="s">
        <v>126</v>
      </c>
      <c r="O85" s="34">
        <v>500</v>
      </c>
      <c r="P85" s="36">
        <v>0.2</v>
      </c>
      <c r="Q85" s="37">
        <v>0.5</v>
      </c>
      <c r="R85" s="31">
        <v>1.8</v>
      </c>
      <c r="S85" s="37">
        <v>0.5</v>
      </c>
      <c r="T85" s="34">
        <v>2</v>
      </c>
      <c r="U85" s="37">
        <v>0.6</v>
      </c>
      <c r="V85" s="27">
        <f t="shared" si="6"/>
        <v>0.2</v>
      </c>
      <c r="W85" s="32">
        <f t="shared" si="7"/>
        <v>0.933333333333333</v>
      </c>
      <c r="X85" s="37">
        <v>0.07</v>
      </c>
      <c r="Y85" s="36"/>
      <c r="Z85" s="27">
        <f t="shared" si="8"/>
        <v>0</v>
      </c>
    </row>
    <row r="86" ht="32" customHeight="1" spans="1:104">
      <c r="A86" s="57"/>
      <c r="B86" s="27">
        <v>81</v>
      </c>
      <c r="C86" s="34" t="s">
        <v>124</v>
      </c>
      <c r="D86" s="51" t="s">
        <v>62</v>
      </c>
      <c r="E86" s="29" t="s">
        <v>62</v>
      </c>
      <c r="F86" s="29" t="s">
        <v>33</v>
      </c>
      <c r="G86" s="29" t="s">
        <v>33</v>
      </c>
      <c r="H86" s="29" t="s">
        <v>79</v>
      </c>
      <c r="I86" s="29" t="s">
        <v>79</v>
      </c>
      <c r="J86" s="61" t="s">
        <v>130</v>
      </c>
      <c r="K86" s="29" t="s">
        <v>37</v>
      </c>
      <c r="L86" s="48" t="s">
        <v>33</v>
      </c>
      <c r="M86" s="48" t="s">
        <v>125</v>
      </c>
      <c r="N86" s="29" t="s">
        <v>126</v>
      </c>
      <c r="O86" s="34">
        <v>500</v>
      </c>
      <c r="P86" s="36">
        <v>0.2</v>
      </c>
      <c r="Q86" s="37">
        <v>0.4</v>
      </c>
      <c r="R86" s="31">
        <v>1.8</v>
      </c>
      <c r="S86" s="37">
        <v>0.5</v>
      </c>
      <c r="T86" s="34">
        <v>2</v>
      </c>
      <c r="U86" s="37">
        <v>0.6</v>
      </c>
      <c r="V86" s="27">
        <f t="shared" si="6"/>
        <v>0.2</v>
      </c>
      <c r="W86" s="32">
        <f t="shared" si="7"/>
        <v>0.916666666666667</v>
      </c>
      <c r="X86" s="37">
        <v>0.07</v>
      </c>
      <c r="Y86" s="36"/>
      <c r="Z86" s="27">
        <f t="shared" si="8"/>
        <v>0</v>
      </c>
    </row>
    <row r="87" ht="32" customHeight="1" spans="1:104">
      <c r="A87" s="57"/>
      <c r="B87" s="27">
        <v>82</v>
      </c>
      <c r="C87" s="34" t="s">
        <v>124</v>
      </c>
      <c r="D87" s="51" t="s">
        <v>62</v>
      </c>
      <c r="E87" s="29" t="s">
        <v>62</v>
      </c>
      <c r="F87" s="29" t="s">
        <v>33</v>
      </c>
      <c r="G87" s="29" t="s">
        <v>33</v>
      </c>
      <c r="H87" s="29" t="s">
        <v>79</v>
      </c>
      <c r="I87" s="29" t="s">
        <v>79</v>
      </c>
      <c r="J87" s="62" t="s">
        <v>131</v>
      </c>
      <c r="K87" s="29" t="s">
        <v>37</v>
      </c>
      <c r="L87" s="48" t="s">
        <v>33</v>
      </c>
      <c r="M87" s="48" t="s">
        <v>125</v>
      </c>
      <c r="N87" s="29" t="s">
        <v>126</v>
      </c>
      <c r="O87" s="34">
        <v>500</v>
      </c>
      <c r="P87" s="36">
        <v>0.2</v>
      </c>
      <c r="Q87" s="37">
        <v>0.4</v>
      </c>
      <c r="R87" s="31">
        <v>1.8</v>
      </c>
      <c r="S87" s="37">
        <v>0.5</v>
      </c>
      <c r="T87" s="34">
        <v>2</v>
      </c>
      <c r="U87" s="37">
        <v>0.4</v>
      </c>
      <c r="V87" s="27">
        <f t="shared" si="6"/>
        <v>0.2</v>
      </c>
      <c r="W87" s="32">
        <f t="shared" si="7"/>
        <v>0.883333333333333</v>
      </c>
      <c r="X87" s="37">
        <v>0.07</v>
      </c>
      <c r="Y87" s="36"/>
      <c r="Z87" s="27">
        <f t="shared" si="8"/>
        <v>0</v>
      </c>
    </row>
    <row r="88" ht="32" customHeight="1" spans="1:104">
      <c r="A88" s="60"/>
      <c r="B88" s="27">
        <v>83</v>
      </c>
      <c r="C88" s="34" t="s">
        <v>124</v>
      </c>
      <c r="D88" s="51" t="s">
        <v>62</v>
      </c>
      <c r="E88" s="29" t="s">
        <v>62</v>
      </c>
      <c r="F88" s="29" t="s">
        <v>33</v>
      </c>
      <c r="G88" s="29" t="s">
        <v>33</v>
      </c>
      <c r="H88" s="29" t="s">
        <v>79</v>
      </c>
      <c r="I88" s="29" t="s">
        <v>79</v>
      </c>
      <c r="J88" s="39" t="s">
        <v>132</v>
      </c>
      <c r="K88" s="29" t="s">
        <v>37</v>
      </c>
      <c r="L88" s="48" t="s">
        <v>33</v>
      </c>
      <c r="M88" s="48" t="s">
        <v>125</v>
      </c>
      <c r="N88" s="29" t="s">
        <v>126</v>
      </c>
      <c r="O88" s="34">
        <v>500</v>
      </c>
      <c r="P88" s="36">
        <v>0.2</v>
      </c>
      <c r="Q88" s="37">
        <v>0.4</v>
      </c>
      <c r="R88" s="31">
        <v>1.8</v>
      </c>
      <c r="S88" s="37">
        <v>0.5</v>
      </c>
      <c r="T88" s="34">
        <v>2</v>
      </c>
      <c r="U88" s="37">
        <v>0.4</v>
      </c>
      <c r="V88" s="27">
        <f t="shared" si="6"/>
        <v>0.2</v>
      </c>
      <c r="W88" s="32">
        <f t="shared" si="7"/>
        <v>0.883333333333333</v>
      </c>
      <c r="X88" s="37">
        <v>0.07</v>
      </c>
      <c r="Y88" s="36"/>
      <c r="Z88" s="27">
        <f t="shared" si="8"/>
        <v>0</v>
      </c>
    </row>
    <row r="89" s="1" customFormat="1" ht="32" customHeight="1" spans="1:104">
      <c r="A89" s="63" t="s">
        <v>133</v>
      </c>
      <c r="B89" s="27">
        <v>84</v>
      </c>
      <c r="C89" s="37" t="s">
        <v>134</v>
      </c>
      <c r="D89" s="35" t="s">
        <v>62</v>
      </c>
      <c r="E89" s="39" t="s">
        <v>62</v>
      </c>
      <c r="F89" s="31">
        <v>80</v>
      </c>
      <c r="G89" s="31">
        <v>500</v>
      </c>
      <c r="H89" s="31" t="s">
        <v>62</v>
      </c>
      <c r="I89" s="31" t="s">
        <v>135</v>
      </c>
      <c r="J89" s="31" t="s">
        <v>105</v>
      </c>
      <c r="K89" s="31" t="s">
        <v>62</v>
      </c>
      <c r="L89" s="39" t="s">
        <v>136</v>
      </c>
      <c r="M89" s="39" t="s">
        <v>33</v>
      </c>
      <c r="N89" s="31" t="s">
        <v>137</v>
      </c>
      <c r="O89" s="37">
        <v>3500</v>
      </c>
      <c r="P89" s="36">
        <v>22</v>
      </c>
      <c r="Q89" s="31">
        <v>22</v>
      </c>
      <c r="R89" s="31">
        <v>24.6</v>
      </c>
      <c r="S89" s="31">
        <v>27</v>
      </c>
      <c r="T89" s="31">
        <v>26</v>
      </c>
      <c r="U89" s="31">
        <v>24</v>
      </c>
      <c r="V89" s="27">
        <f t="shared" si="6"/>
        <v>22</v>
      </c>
      <c r="W89" s="32">
        <f t="shared" si="7"/>
        <v>24.2666666666667</v>
      </c>
      <c r="X89" s="37">
        <v>22</v>
      </c>
      <c r="Y89" s="36"/>
      <c r="Z89" s="27">
        <f t="shared" si="8"/>
        <v>0</v>
      </c>
    </row>
    <row r="90" s="1" customFormat="1" ht="32" customHeight="1" spans="1:104">
      <c r="A90" s="64"/>
      <c r="B90" s="27">
        <v>85</v>
      </c>
      <c r="C90" s="37" t="s">
        <v>138</v>
      </c>
      <c r="D90" s="35" t="s">
        <v>62</v>
      </c>
      <c r="E90" s="39" t="s">
        <v>62</v>
      </c>
      <c r="F90" s="31">
        <v>80</v>
      </c>
      <c r="G90" s="31">
        <v>500</v>
      </c>
      <c r="H90" s="31" t="s">
        <v>62</v>
      </c>
      <c r="I90" s="31" t="s">
        <v>135</v>
      </c>
      <c r="J90" s="31" t="s">
        <v>106</v>
      </c>
      <c r="K90" s="31" t="s">
        <v>62</v>
      </c>
      <c r="L90" s="39" t="s">
        <v>136</v>
      </c>
      <c r="M90" s="39" t="s">
        <v>33</v>
      </c>
      <c r="N90" s="31" t="s">
        <v>137</v>
      </c>
      <c r="O90" s="37">
        <v>1500</v>
      </c>
      <c r="P90" s="36">
        <v>14.5</v>
      </c>
      <c r="Q90" s="31">
        <v>12</v>
      </c>
      <c r="R90" s="31">
        <v>26.8</v>
      </c>
      <c r="S90" s="31">
        <v>27</v>
      </c>
      <c r="T90" s="31">
        <v>27</v>
      </c>
      <c r="U90" s="31">
        <v>13</v>
      </c>
      <c r="V90" s="27">
        <f t="shared" si="6"/>
        <v>12</v>
      </c>
      <c r="W90" s="32">
        <f t="shared" si="7"/>
        <v>20.05</v>
      </c>
      <c r="X90" s="37">
        <v>14.5</v>
      </c>
      <c r="Y90" s="36"/>
      <c r="Z90" s="27">
        <f t="shared" si="8"/>
        <v>0</v>
      </c>
    </row>
    <row r="91" s="1" customFormat="1" ht="32" customHeight="1" spans="1:104">
      <c r="A91" s="64"/>
      <c r="B91" s="27">
        <v>86</v>
      </c>
      <c r="C91" s="37" t="s">
        <v>139</v>
      </c>
      <c r="D91" s="35" t="s">
        <v>62</v>
      </c>
      <c r="E91" s="39" t="s">
        <v>62</v>
      </c>
      <c r="F91" s="31">
        <v>80</v>
      </c>
      <c r="G91" s="31">
        <v>500</v>
      </c>
      <c r="H91" s="31" t="s">
        <v>62</v>
      </c>
      <c r="I91" s="31" t="s">
        <v>135</v>
      </c>
      <c r="J91" s="31" t="s">
        <v>103</v>
      </c>
      <c r="K91" s="31" t="s">
        <v>62</v>
      </c>
      <c r="L91" s="39" t="s">
        <v>136</v>
      </c>
      <c r="M91" s="39" t="s">
        <v>33</v>
      </c>
      <c r="N91" s="31" t="s">
        <v>137</v>
      </c>
      <c r="O91" s="37">
        <v>20</v>
      </c>
      <c r="P91" s="36">
        <v>46</v>
      </c>
      <c r="Q91" s="31">
        <v>45</v>
      </c>
      <c r="R91" s="31">
        <v>32.8</v>
      </c>
      <c r="S91" s="31">
        <v>30</v>
      </c>
      <c r="T91" s="31">
        <v>33</v>
      </c>
      <c r="U91" s="31">
        <v>50</v>
      </c>
      <c r="V91" s="27">
        <f t="shared" si="6"/>
        <v>30</v>
      </c>
      <c r="W91" s="32">
        <f t="shared" si="7"/>
        <v>39.4666666666667</v>
      </c>
      <c r="X91" s="37">
        <v>20</v>
      </c>
      <c r="Y91" s="36"/>
      <c r="Z91" s="27">
        <f t="shared" si="8"/>
        <v>0</v>
      </c>
    </row>
    <row r="92" s="1" customFormat="1" ht="32" customHeight="1" spans="1:104">
      <c r="A92" s="64"/>
      <c r="B92" s="27">
        <v>87</v>
      </c>
      <c r="C92" s="31" t="s">
        <v>140</v>
      </c>
      <c r="D92" s="35" t="s">
        <v>62</v>
      </c>
      <c r="E92" s="39" t="s">
        <v>62</v>
      </c>
      <c r="F92" s="39">
        <v>55</v>
      </c>
      <c r="G92" s="31">
        <v>1000</v>
      </c>
      <c r="H92" s="54" t="s">
        <v>57</v>
      </c>
      <c r="I92" s="39" t="s">
        <v>63</v>
      </c>
      <c r="J92" s="31" t="s">
        <v>141</v>
      </c>
      <c r="K92" s="48" t="s">
        <v>37</v>
      </c>
      <c r="L92" s="48" t="s">
        <v>142</v>
      </c>
      <c r="M92" s="39" t="s">
        <v>33</v>
      </c>
      <c r="N92" s="37" t="s">
        <v>143</v>
      </c>
      <c r="O92" s="37">
        <v>80</v>
      </c>
      <c r="P92" s="36">
        <v>38</v>
      </c>
      <c r="Q92" s="31">
        <v>60</v>
      </c>
      <c r="R92" s="31">
        <v>137.8</v>
      </c>
      <c r="S92" s="31">
        <v>120</v>
      </c>
      <c r="T92" s="31">
        <v>138</v>
      </c>
      <c r="U92" s="31">
        <v>55</v>
      </c>
      <c r="V92" s="27">
        <f t="shared" ref="V92:V102" si="9">MIN(P92:U92)</f>
        <v>38</v>
      </c>
      <c r="W92" s="32">
        <f t="shared" ref="W92:W102" si="10">AVERAGE(P92:U92)</f>
        <v>91.4666666666667</v>
      </c>
      <c r="X92" s="37">
        <v>28</v>
      </c>
      <c r="Y92" s="36"/>
      <c r="Z92" s="27">
        <f t="shared" ref="Z92:Z102" si="11">Y92*O92</f>
        <v>0</v>
      </c>
    </row>
    <row r="93" s="1" customFormat="1" ht="32" customHeight="1" spans="1:104">
      <c r="A93" s="64"/>
      <c r="B93" s="27">
        <v>88</v>
      </c>
      <c r="C93" s="31" t="s">
        <v>140</v>
      </c>
      <c r="D93" s="35" t="s">
        <v>62</v>
      </c>
      <c r="E93" s="39" t="s">
        <v>62</v>
      </c>
      <c r="F93" s="39">
        <v>55</v>
      </c>
      <c r="G93" s="31">
        <v>1000</v>
      </c>
      <c r="H93" s="65" t="s">
        <v>57</v>
      </c>
      <c r="I93" s="39" t="s">
        <v>63</v>
      </c>
      <c r="J93" s="31" t="s">
        <v>144</v>
      </c>
      <c r="K93" s="48" t="s">
        <v>37</v>
      </c>
      <c r="L93" s="48" t="s">
        <v>142</v>
      </c>
      <c r="M93" s="39" t="s">
        <v>33</v>
      </c>
      <c r="N93" s="37" t="s">
        <v>143</v>
      </c>
      <c r="O93" s="37">
        <v>250</v>
      </c>
      <c r="P93" s="36">
        <v>38</v>
      </c>
      <c r="Q93" s="31">
        <v>70</v>
      </c>
      <c r="R93" s="31">
        <v>144.8</v>
      </c>
      <c r="S93" s="31">
        <v>128</v>
      </c>
      <c r="T93" s="31">
        <v>145</v>
      </c>
      <c r="U93" s="31">
        <v>55</v>
      </c>
      <c r="V93" s="27">
        <f t="shared" si="9"/>
        <v>38</v>
      </c>
      <c r="W93" s="32">
        <f t="shared" si="10"/>
        <v>96.8</v>
      </c>
      <c r="X93" s="37">
        <v>43</v>
      </c>
      <c r="Y93" s="36"/>
      <c r="Z93" s="27">
        <f t="shared" si="11"/>
        <v>0</v>
      </c>
    </row>
    <row r="94" s="1" customFormat="1" ht="32" customHeight="1" spans="1:104">
      <c r="A94" s="64"/>
      <c r="B94" s="27">
        <v>89</v>
      </c>
      <c r="C94" s="31" t="s">
        <v>140</v>
      </c>
      <c r="D94" s="35" t="s">
        <v>62</v>
      </c>
      <c r="E94" s="39" t="s">
        <v>62</v>
      </c>
      <c r="F94" s="39">
        <v>55</v>
      </c>
      <c r="G94" s="31">
        <v>1000</v>
      </c>
      <c r="H94" s="54" t="s">
        <v>57</v>
      </c>
      <c r="I94" s="39" t="s">
        <v>63</v>
      </c>
      <c r="J94" s="31" t="s">
        <v>145</v>
      </c>
      <c r="K94" s="48" t="s">
        <v>37</v>
      </c>
      <c r="L94" s="48" t="s">
        <v>142</v>
      </c>
      <c r="M94" s="39" t="s">
        <v>33</v>
      </c>
      <c r="N94" s="37" t="s">
        <v>143</v>
      </c>
      <c r="O94" s="37">
        <v>50</v>
      </c>
      <c r="P94" s="36">
        <v>42</v>
      </c>
      <c r="Q94" s="31">
        <v>70</v>
      </c>
      <c r="R94" s="31">
        <v>129.8</v>
      </c>
      <c r="S94" s="31">
        <v>110</v>
      </c>
      <c r="T94" s="31">
        <v>130</v>
      </c>
      <c r="U94" s="31">
        <v>55</v>
      </c>
      <c r="V94" s="27">
        <f t="shared" si="9"/>
        <v>42</v>
      </c>
      <c r="W94" s="32">
        <f t="shared" si="10"/>
        <v>89.4666666666667</v>
      </c>
      <c r="X94" s="37">
        <v>44</v>
      </c>
      <c r="Y94" s="36"/>
      <c r="Z94" s="27">
        <f t="shared" si="11"/>
        <v>0</v>
      </c>
    </row>
    <row r="95" s="1" customFormat="1" ht="32" customHeight="1" spans="1:104">
      <c r="A95" s="64"/>
      <c r="B95" s="27">
        <v>90</v>
      </c>
      <c r="C95" s="31" t="s">
        <v>140</v>
      </c>
      <c r="D95" s="35" t="s">
        <v>62</v>
      </c>
      <c r="E95" s="39" t="s">
        <v>62</v>
      </c>
      <c r="F95" s="39">
        <v>55</v>
      </c>
      <c r="G95" s="31">
        <v>1000</v>
      </c>
      <c r="H95" s="65" t="s">
        <v>57</v>
      </c>
      <c r="I95" s="39" t="s">
        <v>63</v>
      </c>
      <c r="J95" s="31" t="s">
        <v>146</v>
      </c>
      <c r="K95" s="48" t="s">
        <v>37</v>
      </c>
      <c r="L95" s="48" t="s">
        <v>142</v>
      </c>
      <c r="M95" s="39" t="s">
        <v>33</v>
      </c>
      <c r="N95" s="37" t="s">
        <v>137</v>
      </c>
      <c r="O95" s="37">
        <v>20</v>
      </c>
      <c r="P95" s="36">
        <v>44</v>
      </c>
      <c r="Q95" s="31">
        <v>70</v>
      </c>
      <c r="R95" s="31">
        <v>139.8</v>
      </c>
      <c r="S95" s="31">
        <v>128</v>
      </c>
      <c r="T95" s="31">
        <v>140</v>
      </c>
      <c r="U95" s="31">
        <v>55</v>
      </c>
      <c r="V95" s="27">
        <f t="shared" si="9"/>
        <v>44</v>
      </c>
      <c r="W95" s="32">
        <f t="shared" si="10"/>
        <v>96.1333333333333</v>
      </c>
      <c r="X95" s="37">
        <v>29</v>
      </c>
      <c r="Y95" s="36"/>
      <c r="Z95" s="27">
        <f t="shared" si="11"/>
        <v>0</v>
      </c>
    </row>
    <row r="96" s="1" customFormat="1" ht="32" customHeight="1" spans="1:104">
      <c r="A96" s="64"/>
      <c r="B96" s="27">
        <v>91</v>
      </c>
      <c r="C96" s="38" t="s">
        <v>140</v>
      </c>
      <c r="D96" s="66" t="s">
        <v>62</v>
      </c>
      <c r="E96" s="67" t="s">
        <v>62</v>
      </c>
      <c r="F96" s="67">
        <v>55</v>
      </c>
      <c r="G96" s="38">
        <v>1000</v>
      </c>
      <c r="H96" s="67" t="s">
        <v>57</v>
      </c>
      <c r="I96" s="67" t="s">
        <v>63</v>
      </c>
      <c r="J96" s="38" t="s">
        <v>147</v>
      </c>
      <c r="K96" s="68" t="s">
        <v>37</v>
      </c>
      <c r="L96" s="68" t="s">
        <v>142</v>
      </c>
      <c r="M96" s="39" t="s">
        <v>33</v>
      </c>
      <c r="N96" s="63" t="s">
        <v>137</v>
      </c>
      <c r="O96" s="63">
        <v>20</v>
      </c>
      <c r="P96" s="69">
        <v>68</v>
      </c>
      <c r="Q96" s="31">
        <v>70</v>
      </c>
      <c r="R96" s="31">
        <v>149.8</v>
      </c>
      <c r="S96" s="38">
        <v>136</v>
      </c>
      <c r="T96" s="31">
        <v>150</v>
      </c>
      <c r="U96" s="38">
        <v>55</v>
      </c>
      <c r="V96" s="27">
        <f t="shared" si="9"/>
        <v>55</v>
      </c>
      <c r="W96" s="32">
        <f t="shared" si="10"/>
        <v>104.8</v>
      </c>
      <c r="X96" s="63">
        <v>35</v>
      </c>
      <c r="Y96" s="69"/>
      <c r="Z96" s="27">
        <f t="shared" si="11"/>
        <v>0</v>
      </c>
    </row>
    <row r="97" s="1" customFormat="1" ht="32" customHeight="1" spans="1:105">
      <c r="A97" s="64"/>
      <c r="B97" s="27">
        <v>92</v>
      </c>
      <c r="C97" s="70" t="s">
        <v>148</v>
      </c>
      <c r="D97" s="51" t="s">
        <v>62</v>
      </c>
      <c r="E97" s="70" t="s">
        <v>62</v>
      </c>
      <c r="F97" s="70">
        <v>55</v>
      </c>
      <c r="G97" s="70">
        <v>2000</v>
      </c>
      <c r="H97" s="70" t="s">
        <v>57</v>
      </c>
      <c r="I97" s="70" t="s">
        <v>92</v>
      </c>
      <c r="J97" s="70" t="s">
        <v>149</v>
      </c>
      <c r="K97" s="70" t="s">
        <v>37</v>
      </c>
      <c r="L97" s="48" t="s">
        <v>142</v>
      </c>
      <c r="M97" s="39" t="s">
        <v>33</v>
      </c>
      <c r="N97" s="70" t="s">
        <v>143</v>
      </c>
      <c r="O97" s="51">
        <v>30</v>
      </c>
      <c r="P97" s="36">
        <v>73</v>
      </c>
      <c r="Q97" s="31">
        <v>300</v>
      </c>
      <c r="R97" s="31">
        <v>139.8</v>
      </c>
      <c r="S97" s="31">
        <v>128</v>
      </c>
      <c r="T97" s="31">
        <v>140</v>
      </c>
      <c r="U97" s="31">
        <v>55</v>
      </c>
      <c r="V97" s="27">
        <f t="shared" si="9"/>
        <v>55</v>
      </c>
      <c r="W97" s="32">
        <f t="shared" si="10"/>
        <v>139.3</v>
      </c>
      <c r="X97" s="37">
        <v>73</v>
      </c>
      <c r="Y97" s="36"/>
      <c r="Z97" s="27">
        <f t="shared" si="11"/>
        <v>0</v>
      </c>
    </row>
    <row r="98" s="5" customFormat="1" ht="32" customHeight="1" spans="1:105">
      <c r="A98" s="64"/>
      <c r="B98" s="27">
        <v>93</v>
      </c>
      <c r="C98" s="71" t="s">
        <v>150</v>
      </c>
      <c r="D98" s="51" t="s">
        <v>62</v>
      </c>
      <c r="E98" s="71" t="s">
        <v>62</v>
      </c>
      <c r="F98" s="71">
        <v>55</v>
      </c>
      <c r="G98" s="71">
        <v>2000</v>
      </c>
      <c r="H98" s="71" t="s">
        <v>57</v>
      </c>
      <c r="I98" s="71" t="s">
        <v>151</v>
      </c>
      <c r="J98" s="71" t="s">
        <v>149</v>
      </c>
      <c r="K98" s="71" t="s">
        <v>37</v>
      </c>
      <c r="L98" s="48" t="s">
        <v>142</v>
      </c>
      <c r="M98" s="39" t="s">
        <v>33</v>
      </c>
      <c r="N98" s="71" t="s">
        <v>143</v>
      </c>
      <c r="O98" s="51">
        <v>30</v>
      </c>
      <c r="P98" s="36">
        <v>70</v>
      </c>
      <c r="Q98" s="31">
        <v>300</v>
      </c>
      <c r="R98" s="31">
        <v>139.8</v>
      </c>
      <c r="S98" s="31">
        <v>128</v>
      </c>
      <c r="T98" s="31">
        <v>140</v>
      </c>
      <c r="U98" s="31">
        <v>55</v>
      </c>
      <c r="V98" s="27">
        <f t="shared" si="9"/>
        <v>55</v>
      </c>
      <c r="W98" s="32">
        <f t="shared" si="10"/>
        <v>138.8</v>
      </c>
      <c r="X98" s="37">
        <v>70</v>
      </c>
      <c r="Y98" s="36"/>
      <c r="Z98" s="27">
        <f t="shared" si="11"/>
        <v>0</v>
      </c>
    </row>
    <row r="99" s="1" customFormat="1" ht="32" customHeight="1" spans="1:105">
      <c r="A99" s="64"/>
      <c r="B99" s="27">
        <v>94</v>
      </c>
      <c r="C99" s="48" t="s">
        <v>152</v>
      </c>
      <c r="D99" s="51" t="s">
        <v>62</v>
      </c>
      <c r="E99" s="48" t="s">
        <v>62</v>
      </c>
      <c r="F99" s="48">
        <v>55</v>
      </c>
      <c r="G99" s="48">
        <v>2000</v>
      </c>
      <c r="H99" s="48" t="s">
        <v>57</v>
      </c>
      <c r="I99" s="48" t="s">
        <v>63</v>
      </c>
      <c r="J99" s="48" t="s">
        <v>149</v>
      </c>
      <c r="K99" s="48" t="s">
        <v>37</v>
      </c>
      <c r="L99" s="48" t="s">
        <v>142</v>
      </c>
      <c r="M99" s="39" t="s">
        <v>33</v>
      </c>
      <c r="N99" s="48" t="s">
        <v>143</v>
      </c>
      <c r="O99" s="51">
        <v>300</v>
      </c>
      <c r="P99" s="36">
        <v>72</v>
      </c>
      <c r="Q99" s="31">
        <v>280</v>
      </c>
      <c r="R99" s="31">
        <v>139.8</v>
      </c>
      <c r="S99" s="31">
        <v>128</v>
      </c>
      <c r="T99" s="31">
        <v>140</v>
      </c>
      <c r="U99" s="31">
        <v>55</v>
      </c>
      <c r="V99" s="27">
        <f t="shared" si="9"/>
        <v>55</v>
      </c>
      <c r="W99" s="32">
        <f t="shared" si="10"/>
        <v>135.8</v>
      </c>
      <c r="X99" s="37">
        <v>72</v>
      </c>
      <c r="Y99" s="36"/>
      <c r="Z99" s="27">
        <f t="shared" si="11"/>
        <v>0</v>
      </c>
    </row>
    <row r="100" s="1" customFormat="1" ht="32" customHeight="1" spans="1:105">
      <c r="A100" s="64"/>
      <c r="B100" s="27">
        <v>95</v>
      </c>
      <c r="C100" s="48" t="s">
        <v>153</v>
      </c>
      <c r="D100" s="51" t="s">
        <v>62</v>
      </c>
      <c r="E100" s="48" t="s">
        <v>62</v>
      </c>
      <c r="F100" s="48">
        <v>80</v>
      </c>
      <c r="G100" s="48">
        <v>500</v>
      </c>
      <c r="H100" s="48" t="s">
        <v>62</v>
      </c>
      <c r="I100" s="48" t="s">
        <v>63</v>
      </c>
      <c r="J100" s="48" t="s">
        <v>68</v>
      </c>
      <c r="K100" s="48" t="s">
        <v>37</v>
      </c>
      <c r="L100" s="48" t="s">
        <v>136</v>
      </c>
      <c r="M100" s="39" t="s">
        <v>33</v>
      </c>
      <c r="N100" s="48" t="s">
        <v>137</v>
      </c>
      <c r="O100" s="51">
        <v>1500</v>
      </c>
      <c r="P100" s="36">
        <v>21.5</v>
      </c>
      <c r="Q100" s="31">
        <v>22</v>
      </c>
      <c r="R100" s="31">
        <v>30</v>
      </c>
      <c r="S100" s="31">
        <v>27</v>
      </c>
      <c r="T100" s="31">
        <v>32</v>
      </c>
      <c r="U100" s="31">
        <v>24</v>
      </c>
      <c r="V100" s="27">
        <f t="shared" si="9"/>
        <v>21.5</v>
      </c>
      <c r="W100" s="32">
        <f t="shared" si="10"/>
        <v>26.0833333333333</v>
      </c>
      <c r="X100" s="37">
        <v>21</v>
      </c>
      <c r="Y100" s="36"/>
      <c r="Z100" s="27">
        <f t="shared" si="11"/>
        <v>0</v>
      </c>
    </row>
    <row r="101" s="1" customFormat="1" ht="32" customHeight="1" spans="1:105">
      <c r="A101" s="64"/>
      <c r="B101" s="27">
        <v>96</v>
      </c>
      <c r="C101" s="39" t="s">
        <v>154</v>
      </c>
      <c r="D101" s="35" t="s">
        <v>62</v>
      </c>
      <c r="E101" s="39" t="s">
        <v>62</v>
      </c>
      <c r="F101" s="39">
        <v>60</v>
      </c>
      <c r="G101" s="54">
        <v>2000</v>
      </c>
      <c r="H101" s="39" t="s">
        <v>57</v>
      </c>
      <c r="I101" s="39" t="s">
        <v>63</v>
      </c>
      <c r="J101" s="39" t="s">
        <v>155</v>
      </c>
      <c r="K101" s="39" t="s">
        <v>37</v>
      </c>
      <c r="L101" s="39" t="s">
        <v>142</v>
      </c>
      <c r="M101" s="39" t="s">
        <v>33</v>
      </c>
      <c r="N101" s="39" t="s">
        <v>143</v>
      </c>
      <c r="O101" s="35">
        <v>10</v>
      </c>
      <c r="P101" s="36">
        <v>74</v>
      </c>
      <c r="Q101" s="31">
        <v>70</v>
      </c>
      <c r="R101" s="31">
        <v>135</v>
      </c>
      <c r="S101" s="31">
        <v>128</v>
      </c>
      <c r="T101" s="31">
        <v>140</v>
      </c>
      <c r="U101" s="31">
        <v>110</v>
      </c>
      <c r="V101" s="27">
        <f t="shared" si="9"/>
        <v>70</v>
      </c>
      <c r="W101" s="32">
        <f t="shared" si="10"/>
        <v>109.5</v>
      </c>
      <c r="X101" s="37">
        <v>73.975</v>
      </c>
      <c r="Y101" s="36"/>
      <c r="Z101" s="27">
        <f t="shared" si="11"/>
        <v>0</v>
      </c>
    </row>
    <row r="102" s="1" customFormat="1" ht="32" customHeight="1" spans="1:105">
      <c r="A102" s="64"/>
      <c r="B102" s="27">
        <v>97</v>
      </c>
      <c r="C102" s="72" t="s">
        <v>156</v>
      </c>
      <c r="D102" s="35" t="s">
        <v>62</v>
      </c>
      <c r="E102" s="65" t="s">
        <v>62</v>
      </c>
      <c r="F102" s="72" t="s">
        <v>33</v>
      </c>
      <c r="G102" s="72">
        <v>2000</v>
      </c>
      <c r="H102" s="39" t="s">
        <v>62</v>
      </c>
      <c r="I102" s="39" t="s">
        <v>63</v>
      </c>
      <c r="J102" s="72" t="s">
        <v>157</v>
      </c>
      <c r="K102" s="39" t="s">
        <v>62</v>
      </c>
      <c r="L102" s="39" t="s">
        <v>62</v>
      </c>
      <c r="M102" s="39" t="s">
        <v>33</v>
      </c>
      <c r="N102" s="72" t="s">
        <v>158</v>
      </c>
      <c r="O102" s="35">
        <v>65</v>
      </c>
      <c r="P102" s="36">
        <v>24</v>
      </c>
      <c r="Q102" s="31">
        <v>250</v>
      </c>
      <c r="R102" s="31">
        <v>135</v>
      </c>
      <c r="S102" s="31">
        <v>140</v>
      </c>
      <c r="T102" s="31">
        <v>150</v>
      </c>
      <c r="U102" s="31">
        <v>50</v>
      </c>
      <c r="V102" s="27">
        <f t="shared" si="9"/>
        <v>24</v>
      </c>
      <c r="W102" s="32">
        <f t="shared" si="10"/>
        <v>124.833333333333</v>
      </c>
      <c r="X102" s="37">
        <v>24</v>
      </c>
      <c r="Y102" s="36"/>
      <c r="Z102" s="27">
        <f t="shared" si="11"/>
        <v>0</v>
      </c>
    </row>
    <row r="103" s="1" customFormat="1" ht="32" customHeight="1" spans="1:105">
      <c r="A103" s="64"/>
      <c r="B103" s="27">
        <v>98</v>
      </c>
      <c r="C103" s="73" t="s">
        <v>159</v>
      </c>
      <c r="D103" s="35" t="s">
        <v>62</v>
      </c>
      <c r="E103" s="65" t="s">
        <v>62</v>
      </c>
      <c r="F103" s="72" t="s">
        <v>33</v>
      </c>
      <c r="G103" s="73">
        <v>500</v>
      </c>
      <c r="H103" s="39" t="s">
        <v>62</v>
      </c>
      <c r="I103" s="39" t="s">
        <v>63</v>
      </c>
      <c r="J103" s="73" t="s">
        <v>160</v>
      </c>
      <c r="K103" s="39" t="s">
        <v>62</v>
      </c>
      <c r="L103" s="39" t="s">
        <v>62</v>
      </c>
      <c r="M103" s="39" t="s">
        <v>33</v>
      </c>
      <c r="N103" s="72" t="s">
        <v>158</v>
      </c>
      <c r="O103" s="28">
        <v>100</v>
      </c>
      <c r="P103" s="30">
        <v>38</v>
      </c>
      <c r="Q103" s="31">
        <v>300</v>
      </c>
      <c r="R103" s="31">
        <v>135</v>
      </c>
      <c r="S103" s="27">
        <v>130</v>
      </c>
      <c r="T103" s="31">
        <v>140</v>
      </c>
      <c r="U103" s="27">
        <v>60</v>
      </c>
      <c r="V103" s="27">
        <f t="shared" ref="V103:V118" si="12">MIN(P103:U103)</f>
        <v>38</v>
      </c>
      <c r="W103" s="32">
        <f t="shared" ref="W103:W118" si="13">AVERAGE(P103:U103)</f>
        <v>133.833333333333</v>
      </c>
      <c r="X103" s="63" t="s">
        <v>45</v>
      </c>
      <c r="Y103" s="30"/>
      <c r="Z103" s="27">
        <f t="shared" ref="Z103:Z118" si="14">Y103*O103</f>
        <v>0</v>
      </c>
    </row>
    <row r="104" s="1" customFormat="1" ht="32" customHeight="1" spans="1:105">
      <c r="A104" s="64"/>
      <c r="B104" s="27">
        <v>99</v>
      </c>
      <c r="C104" s="73" t="s">
        <v>161</v>
      </c>
      <c r="D104" s="35" t="s">
        <v>62</v>
      </c>
      <c r="E104" s="65" t="s">
        <v>62</v>
      </c>
      <c r="F104" s="72" t="s">
        <v>33</v>
      </c>
      <c r="G104" s="73">
        <v>1000</v>
      </c>
      <c r="H104" s="39" t="s">
        <v>62</v>
      </c>
      <c r="I104" s="39" t="s">
        <v>63</v>
      </c>
      <c r="J104" s="73" t="s">
        <v>162</v>
      </c>
      <c r="K104" s="39" t="s">
        <v>62</v>
      </c>
      <c r="L104" s="39" t="s">
        <v>62</v>
      </c>
      <c r="M104" s="39" t="s">
        <v>33</v>
      </c>
      <c r="N104" s="72" t="s">
        <v>158</v>
      </c>
      <c r="O104" s="28">
        <v>50</v>
      </c>
      <c r="P104" s="30">
        <v>13</v>
      </c>
      <c r="Q104" s="31">
        <v>250</v>
      </c>
      <c r="R104" s="31">
        <v>50</v>
      </c>
      <c r="S104" s="27">
        <v>60</v>
      </c>
      <c r="T104" s="31">
        <v>65</v>
      </c>
      <c r="U104" s="27">
        <v>40</v>
      </c>
      <c r="V104" s="27">
        <f t="shared" si="12"/>
        <v>13</v>
      </c>
      <c r="W104" s="32">
        <f t="shared" si="13"/>
        <v>79.6666666666667</v>
      </c>
      <c r="X104" s="37" t="s">
        <v>45</v>
      </c>
      <c r="Y104" s="30"/>
      <c r="Z104" s="27">
        <f t="shared" si="14"/>
        <v>0</v>
      </c>
    </row>
    <row r="105" s="1" customFormat="1" ht="32" customHeight="1" spans="1:105">
      <c r="A105" s="64"/>
      <c r="B105" s="27">
        <v>100</v>
      </c>
      <c r="C105" s="74" t="s">
        <v>163</v>
      </c>
      <c r="D105" s="28" t="s">
        <v>62</v>
      </c>
      <c r="E105" s="75" t="s">
        <v>62</v>
      </c>
      <c r="F105" s="75">
        <v>80</v>
      </c>
      <c r="G105" s="75">
        <v>500</v>
      </c>
      <c r="H105" s="75" t="s">
        <v>164</v>
      </c>
      <c r="I105" s="75" t="s">
        <v>63</v>
      </c>
      <c r="J105" s="75" t="s">
        <v>85</v>
      </c>
      <c r="K105" s="75" t="s">
        <v>37</v>
      </c>
      <c r="L105" s="75" t="s">
        <v>165</v>
      </c>
      <c r="M105" s="39" t="s">
        <v>33</v>
      </c>
      <c r="N105" s="75" t="s">
        <v>137</v>
      </c>
      <c r="O105" s="28">
        <v>24</v>
      </c>
      <c r="P105" s="30">
        <v>23</v>
      </c>
      <c r="Q105" s="31">
        <v>40</v>
      </c>
      <c r="R105" s="31">
        <v>30</v>
      </c>
      <c r="S105" s="27">
        <v>28</v>
      </c>
      <c r="T105" s="31">
        <v>30</v>
      </c>
      <c r="U105" s="27">
        <v>50</v>
      </c>
      <c r="V105" s="27">
        <f t="shared" si="12"/>
        <v>23</v>
      </c>
      <c r="W105" s="32">
        <f t="shared" si="13"/>
        <v>33.5</v>
      </c>
      <c r="X105" s="37">
        <v>22</v>
      </c>
      <c r="Y105" s="30"/>
      <c r="Z105" s="27">
        <f t="shared" si="14"/>
        <v>0</v>
      </c>
    </row>
    <row r="106" s="1" customFormat="1" ht="32" customHeight="1" spans="1:105">
      <c r="A106" s="64"/>
      <c r="B106" s="27">
        <v>101</v>
      </c>
      <c r="C106" s="76" t="s">
        <v>166</v>
      </c>
      <c r="D106" s="77" t="s">
        <v>62</v>
      </c>
      <c r="E106" s="76" t="s">
        <v>62</v>
      </c>
      <c r="F106" s="76">
        <v>120</v>
      </c>
      <c r="G106" s="76">
        <v>500</v>
      </c>
      <c r="H106" s="76" t="s">
        <v>79</v>
      </c>
      <c r="I106" s="76" t="s">
        <v>63</v>
      </c>
      <c r="J106" s="76" t="s">
        <v>68</v>
      </c>
      <c r="K106" s="76" t="s">
        <v>37</v>
      </c>
      <c r="L106" s="68" t="s">
        <v>65</v>
      </c>
      <c r="M106" s="67" t="s">
        <v>33</v>
      </c>
      <c r="N106" s="76" t="s">
        <v>137</v>
      </c>
      <c r="O106" s="77">
        <v>80</v>
      </c>
      <c r="P106" s="69">
        <v>33</v>
      </c>
      <c r="Q106" s="37">
        <v>50</v>
      </c>
      <c r="R106" s="31">
        <v>24.8</v>
      </c>
      <c r="S106" s="63">
        <v>26</v>
      </c>
      <c r="T106" s="31">
        <v>25</v>
      </c>
      <c r="U106" s="63">
        <v>60</v>
      </c>
      <c r="V106" s="27">
        <f t="shared" si="12"/>
        <v>24.8</v>
      </c>
      <c r="W106" s="32">
        <f t="shared" si="13"/>
        <v>36.4666666666667</v>
      </c>
      <c r="X106" s="63">
        <v>33</v>
      </c>
      <c r="Y106" s="69"/>
      <c r="Z106" s="27">
        <f t="shared" si="14"/>
        <v>0</v>
      </c>
    </row>
    <row r="107" s="1" customFormat="1" ht="32" customHeight="1" spans="1:105">
      <c r="A107" s="64"/>
      <c r="B107" s="27">
        <v>102</v>
      </c>
      <c r="C107" s="76" t="s">
        <v>167</v>
      </c>
      <c r="D107" s="77" t="s">
        <v>62</v>
      </c>
      <c r="E107" s="76" t="s">
        <v>62</v>
      </c>
      <c r="F107" s="76" t="s">
        <v>33</v>
      </c>
      <c r="G107" s="76" t="s">
        <v>33</v>
      </c>
      <c r="H107" s="48" t="s">
        <v>62</v>
      </c>
      <c r="I107" s="76" t="s">
        <v>63</v>
      </c>
      <c r="J107" s="76" t="s">
        <v>168</v>
      </c>
      <c r="K107" s="76" t="s">
        <v>37</v>
      </c>
      <c r="L107" s="68" t="s">
        <v>62</v>
      </c>
      <c r="M107" s="67" t="s">
        <v>169</v>
      </c>
      <c r="N107" s="76" t="s">
        <v>158</v>
      </c>
      <c r="O107" s="77">
        <v>30</v>
      </c>
      <c r="P107" s="69">
        <v>42</v>
      </c>
      <c r="Q107" s="37">
        <v>300</v>
      </c>
      <c r="R107" s="31">
        <v>89.8</v>
      </c>
      <c r="S107" s="63">
        <v>85</v>
      </c>
      <c r="T107" s="31">
        <v>90</v>
      </c>
      <c r="U107" s="63">
        <v>60</v>
      </c>
      <c r="V107" s="27">
        <f t="shared" si="12"/>
        <v>42</v>
      </c>
      <c r="W107" s="32">
        <f t="shared" si="13"/>
        <v>111.133333333333</v>
      </c>
      <c r="X107" s="63" t="s">
        <v>45</v>
      </c>
      <c r="Y107" s="69"/>
      <c r="Z107" s="27">
        <f t="shared" si="14"/>
        <v>0</v>
      </c>
    </row>
    <row r="108" s="1" customFormat="1" ht="32" customHeight="1" spans="1:105">
      <c r="A108" s="64"/>
      <c r="B108" s="27">
        <v>103</v>
      </c>
      <c r="C108" s="40" t="s">
        <v>170</v>
      </c>
      <c r="D108" s="35" t="s">
        <v>62</v>
      </c>
      <c r="E108" s="40" t="s">
        <v>62</v>
      </c>
      <c r="F108" s="40">
        <v>100</v>
      </c>
      <c r="G108" s="40">
        <v>2000</v>
      </c>
      <c r="H108" s="40" t="s">
        <v>171</v>
      </c>
      <c r="I108" s="40" t="s">
        <v>63</v>
      </c>
      <c r="J108" s="40" t="s">
        <v>172</v>
      </c>
      <c r="K108" s="40" t="s">
        <v>37</v>
      </c>
      <c r="L108" s="40" t="s">
        <v>62</v>
      </c>
      <c r="M108" s="40" t="s">
        <v>173</v>
      </c>
      <c r="N108" s="40" t="s">
        <v>143</v>
      </c>
      <c r="O108" s="34">
        <v>20</v>
      </c>
      <c r="P108" s="41">
        <v>57</v>
      </c>
      <c r="Q108" s="42">
        <v>80</v>
      </c>
      <c r="R108" s="34">
        <v>118</v>
      </c>
      <c r="S108" s="42">
        <v>130</v>
      </c>
      <c r="T108" s="34">
        <v>120</v>
      </c>
      <c r="U108" s="42">
        <v>65</v>
      </c>
      <c r="V108" s="27">
        <f t="shared" si="12"/>
        <v>57</v>
      </c>
      <c r="W108" s="32">
        <f t="shared" si="13"/>
        <v>95</v>
      </c>
      <c r="X108" s="43">
        <v>55</v>
      </c>
      <c r="Y108" s="41"/>
      <c r="Z108" s="27">
        <f t="shared" si="14"/>
        <v>0</v>
      </c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  <c r="BM108" s="58"/>
      <c r="BN108" s="58"/>
      <c r="BO108" s="58"/>
      <c r="BP108" s="58"/>
      <c r="BQ108" s="58"/>
      <c r="BR108" s="58"/>
      <c r="BS108" s="58"/>
      <c r="BT108" s="58"/>
      <c r="BU108" s="58"/>
      <c r="BV108" s="58"/>
      <c r="BW108" s="58"/>
      <c r="BX108" s="58"/>
      <c r="BY108" s="58"/>
      <c r="BZ108" s="58"/>
      <c r="CA108" s="58"/>
      <c r="CB108" s="58"/>
      <c r="CC108" s="58"/>
      <c r="CD108" s="58"/>
      <c r="CE108" s="58"/>
      <c r="CF108" s="58"/>
      <c r="CG108" s="58"/>
      <c r="CH108" s="58"/>
      <c r="CI108" s="58"/>
      <c r="CJ108" s="58"/>
      <c r="CK108" s="58"/>
      <c r="CL108" s="58"/>
      <c r="CM108" s="58"/>
      <c r="CN108" s="58"/>
      <c r="CO108" s="58"/>
      <c r="CP108" s="58"/>
      <c r="CQ108" s="58"/>
      <c r="CR108" s="58"/>
      <c r="CS108" s="58"/>
      <c r="CT108" s="58"/>
      <c r="CU108" s="58"/>
      <c r="CV108" s="58"/>
      <c r="CW108" s="58"/>
      <c r="CX108" s="58"/>
      <c r="CY108" s="58"/>
      <c r="CZ108" s="58"/>
      <c r="DA108" s="3"/>
    </row>
    <row r="109" s="1" customFormat="1" ht="32" customHeight="1" spans="1:105">
      <c r="A109" s="64"/>
      <c r="B109" s="27">
        <v>104</v>
      </c>
      <c r="C109" s="39" t="s">
        <v>174</v>
      </c>
      <c r="D109" s="39" t="s">
        <v>62</v>
      </c>
      <c r="E109" s="39" t="s">
        <v>55</v>
      </c>
      <c r="F109" s="39" t="s">
        <v>56</v>
      </c>
      <c r="G109" s="39">
        <v>100</v>
      </c>
      <c r="H109" s="39" t="s">
        <v>57</v>
      </c>
      <c r="I109" s="39" t="s">
        <v>63</v>
      </c>
      <c r="J109" s="39" t="s">
        <v>44</v>
      </c>
      <c r="K109" s="39" t="s">
        <v>37</v>
      </c>
      <c r="L109" s="39" t="s">
        <v>60</v>
      </c>
      <c r="M109" s="39" t="s">
        <v>61</v>
      </c>
      <c r="N109" s="39" t="s">
        <v>40</v>
      </c>
      <c r="O109" s="34">
        <v>50</v>
      </c>
      <c r="P109" s="36">
        <v>5.3</v>
      </c>
      <c r="Q109" s="34">
        <v>10</v>
      </c>
      <c r="R109" s="34">
        <v>4.8</v>
      </c>
      <c r="S109" s="34">
        <v>5</v>
      </c>
      <c r="T109" s="34">
        <v>5</v>
      </c>
      <c r="U109" s="34">
        <v>4</v>
      </c>
      <c r="V109" s="27">
        <f t="shared" si="12"/>
        <v>4</v>
      </c>
      <c r="W109" s="32">
        <f t="shared" si="13"/>
        <v>5.68333333333333</v>
      </c>
      <c r="X109" s="37" t="s">
        <v>45</v>
      </c>
      <c r="Y109" s="36"/>
      <c r="Z109" s="27">
        <f t="shared" si="14"/>
        <v>0</v>
      </c>
      <c r="AA109" s="45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8"/>
      <c r="BL109" s="58"/>
      <c r="BM109" s="58"/>
      <c r="BN109" s="58"/>
      <c r="BO109" s="58"/>
      <c r="BP109" s="58"/>
      <c r="BQ109" s="58"/>
      <c r="BR109" s="58"/>
      <c r="BS109" s="58"/>
      <c r="BT109" s="58"/>
      <c r="BU109" s="58"/>
      <c r="BV109" s="58"/>
      <c r="BW109" s="58"/>
      <c r="BX109" s="58"/>
      <c r="BY109" s="58"/>
      <c r="BZ109" s="58"/>
      <c r="CA109" s="58"/>
      <c r="CB109" s="58"/>
      <c r="CC109" s="58"/>
      <c r="CD109" s="58"/>
      <c r="CE109" s="58"/>
      <c r="CF109" s="58"/>
      <c r="CG109" s="58"/>
      <c r="CH109" s="58"/>
      <c r="CI109" s="58"/>
      <c r="CJ109" s="58"/>
      <c r="CK109" s="58"/>
      <c r="CL109" s="58"/>
      <c r="CM109" s="58"/>
      <c r="CN109" s="58"/>
      <c r="CO109" s="58"/>
      <c r="CP109" s="58"/>
      <c r="CQ109" s="58"/>
      <c r="CR109" s="58"/>
      <c r="CS109" s="58"/>
      <c r="CT109" s="58"/>
      <c r="CU109" s="58"/>
      <c r="CV109" s="58"/>
      <c r="CW109" s="58"/>
      <c r="CX109" s="58"/>
      <c r="CY109" s="58"/>
      <c r="CZ109" s="58"/>
      <c r="DA109" s="3"/>
    </row>
    <row r="110" s="1" customFormat="1" ht="32" customHeight="1" spans="1:105">
      <c r="A110" s="64"/>
      <c r="B110" s="27">
        <v>105</v>
      </c>
      <c r="C110" s="40" t="s">
        <v>175</v>
      </c>
      <c r="D110" s="40">
        <v>80</v>
      </c>
      <c r="E110" s="40" t="s">
        <v>55</v>
      </c>
      <c r="F110" s="40" t="s">
        <v>56</v>
      </c>
      <c r="G110" s="40">
        <v>300</v>
      </c>
      <c r="H110" s="40" t="s">
        <v>57</v>
      </c>
      <c r="I110" s="40" t="s">
        <v>176</v>
      </c>
      <c r="J110" s="78" t="s">
        <v>44</v>
      </c>
      <c r="K110" s="40" t="s">
        <v>37</v>
      </c>
      <c r="L110" s="46" t="s">
        <v>60</v>
      </c>
      <c r="M110" s="40" t="s">
        <v>177</v>
      </c>
      <c r="N110" s="40" t="s">
        <v>40</v>
      </c>
      <c r="O110" s="40">
        <v>5</v>
      </c>
      <c r="P110" s="36">
        <v>5.25</v>
      </c>
      <c r="Q110" s="34">
        <v>30</v>
      </c>
      <c r="R110" s="34">
        <v>7.5</v>
      </c>
      <c r="S110" s="34">
        <v>10</v>
      </c>
      <c r="T110" s="34">
        <v>8.5</v>
      </c>
      <c r="U110" s="34">
        <v>20</v>
      </c>
      <c r="V110" s="27">
        <f t="shared" si="12"/>
        <v>5.25</v>
      </c>
      <c r="W110" s="32">
        <f t="shared" si="13"/>
        <v>13.5416666666667</v>
      </c>
      <c r="X110" s="37">
        <v>4.47</v>
      </c>
      <c r="Y110" s="36"/>
      <c r="Z110" s="27">
        <f t="shared" si="14"/>
        <v>0</v>
      </c>
      <c r="AA110" s="45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  <c r="BM110" s="58"/>
      <c r="BN110" s="58"/>
      <c r="BO110" s="58"/>
      <c r="BP110" s="58"/>
      <c r="BQ110" s="58"/>
      <c r="BR110" s="58"/>
      <c r="BS110" s="58"/>
      <c r="BT110" s="58"/>
      <c r="BU110" s="58"/>
      <c r="BV110" s="58"/>
      <c r="BW110" s="58"/>
      <c r="BX110" s="58"/>
      <c r="BY110" s="58"/>
      <c r="BZ110" s="58"/>
      <c r="CA110" s="58"/>
      <c r="CB110" s="58"/>
      <c r="CC110" s="58"/>
      <c r="CD110" s="58"/>
      <c r="CE110" s="58"/>
      <c r="CF110" s="58"/>
      <c r="CG110" s="58"/>
      <c r="CH110" s="58"/>
      <c r="CI110" s="58"/>
      <c r="CJ110" s="58"/>
      <c r="CK110" s="58"/>
      <c r="CL110" s="58"/>
      <c r="CM110" s="58"/>
      <c r="CN110" s="58"/>
      <c r="CO110" s="58"/>
      <c r="CP110" s="58"/>
      <c r="CQ110" s="58"/>
      <c r="CR110" s="58"/>
      <c r="CS110" s="58"/>
      <c r="CT110" s="58"/>
      <c r="CU110" s="58"/>
      <c r="CV110" s="58"/>
      <c r="CW110" s="58"/>
      <c r="CX110" s="58"/>
      <c r="CY110" s="58"/>
      <c r="CZ110" s="58"/>
      <c r="DA110" s="3"/>
    </row>
    <row r="111" s="1" customFormat="1" ht="32" customHeight="1" spans="1:105">
      <c r="A111" s="33"/>
      <c r="B111" s="27">
        <v>106</v>
      </c>
      <c r="C111" s="34" t="s">
        <v>178</v>
      </c>
      <c r="D111" s="51">
        <v>80</v>
      </c>
      <c r="E111" s="29" t="s">
        <v>55</v>
      </c>
      <c r="F111" s="49" t="s">
        <v>56</v>
      </c>
      <c r="G111" s="34">
        <v>200</v>
      </c>
      <c r="H111" s="29" t="s">
        <v>57</v>
      </c>
      <c r="I111" s="29" t="s">
        <v>74</v>
      </c>
      <c r="J111" s="39" t="s">
        <v>44</v>
      </c>
      <c r="K111" s="29" t="s">
        <v>37</v>
      </c>
      <c r="L111" s="48" t="s">
        <v>65</v>
      </c>
      <c r="M111" s="29" t="s">
        <v>179</v>
      </c>
      <c r="N111" s="39" t="s">
        <v>40</v>
      </c>
      <c r="O111" s="34">
        <v>20</v>
      </c>
      <c r="P111" s="36">
        <v>5.45</v>
      </c>
      <c r="Q111" s="34">
        <v>20</v>
      </c>
      <c r="R111" s="34">
        <v>7.5</v>
      </c>
      <c r="S111" s="34">
        <v>10</v>
      </c>
      <c r="T111" s="34">
        <v>8.5</v>
      </c>
      <c r="U111" s="34">
        <v>8</v>
      </c>
      <c r="V111" s="27">
        <f t="shared" si="12"/>
        <v>5.45</v>
      </c>
      <c r="W111" s="32">
        <f t="shared" si="13"/>
        <v>9.90833333333333</v>
      </c>
      <c r="X111" s="37">
        <v>4.97</v>
      </c>
      <c r="Y111" s="36"/>
      <c r="Z111" s="27">
        <f t="shared" si="14"/>
        <v>0</v>
      </c>
      <c r="AA111" s="45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  <c r="BM111" s="58"/>
      <c r="BN111" s="58"/>
      <c r="BO111" s="58"/>
      <c r="BP111" s="58"/>
      <c r="BQ111" s="58"/>
      <c r="BR111" s="58"/>
      <c r="BS111" s="58"/>
      <c r="BT111" s="58"/>
      <c r="BU111" s="58"/>
      <c r="BV111" s="58"/>
      <c r="BW111" s="58"/>
      <c r="BX111" s="58"/>
      <c r="BY111" s="58"/>
      <c r="BZ111" s="58"/>
      <c r="CA111" s="58"/>
      <c r="CB111" s="58"/>
      <c r="CC111" s="58"/>
      <c r="CD111" s="58"/>
      <c r="CE111" s="58"/>
      <c r="CF111" s="58"/>
      <c r="CG111" s="58"/>
      <c r="CH111" s="58"/>
      <c r="CI111" s="58"/>
      <c r="CJ111" s="58"/>
      <c r="CK111" s="58"/>
      <c r="CL111" s="58"/>
      <c r="CM111" s="58"/>
      <c r="CN111" s="58"/>
      <c r="CO111" s="58"/>
      <c r="CP111" s="58"/>
      <c r="CQ111" s="58"/>
      <c r="CR111" s="58"/>
      <c r="CS111" s="58"/>
      <c r="CT111" s="58"/>
      <c r="CU111" s="58"/>
      <c r="CV111" s="58"/>
      <c r="CW111" s="58"/>
      <c r="CX111" s="58"/>
      <c r="CY111" s="58"/>
      <c r="CZ111" s="58"/>
      <c r="DA111" s="3"/>
    </row>
    <row r="112" s="6" customFormat="1" ht="32" customHeight="1" spans="1:105">
      <c r="A112" s="38" t="s">
        <v>180</v>
      </c>
      <c r="B112" s="27">
        <v>107</v>
      </c>
      <c r="C112" s="39" t="s">
        <v>181</v>
      </c>
      <c r="D112" s="35" t="s">
        <v>62</v>
      </c>
      <c r="E112" s="39" t="s">
        <v>62</v>
      </c>
      <c r="F112" s="39">
        <v>300</v>
      </c>
      <c r="G112" s="39">
        <v>500</v>
      </c>
      <c r="H112" s="39" t="s">
        <v>57</v>
      </c>
      <c r="I112" s="39" t="s">
        <v>182</v>
      </c>
      <c r="J112" s="39" t="s">
        <v>183</v>
      </c>
      <c r="K112" s="39" t="s">
        <v>41</v>
      </c>
      <c r="L112" s="42" t="s">
        <v>62</v>
      </c>
      <c r="M112" s="39" t="s">
        <v>184</v>
      </c>
      <c r="N112" s="39" t="s">
        <v>40</v>
      </c>
      <c r="O112" s="34">
        <v>30</v>
      </c>
      <c r="P112" s="36">
        <v>8</v>
      </c>
      <c r="Q112" s="34">
        <v>30</v>
      </c>
      <c r="R112" s="34">
        <v>5.5</v>
      </c>
      <c r="S112" s="34">
        <v>10</v>
      </c>
      <c r="T112" s="34">
        <v>6</v>
      </c>
      <c r="U112" s="34">
        <v>20</v>
      </c>
      <c r="V112" s="27">
        <f t="shared" si="12"/>
        <v>5.5</v>
      </c>
      <c r="W112" s="32">
        <f t="shared" si="13"/>
        <v>13.25</v>
      </c>
      <c r="X112" s="37">
        <v>4.97</v>
      </c>
      <c r="Y112" s="36"/>
      <c r="Z112" s="31">
        <f t="shared" si="14"/>
        <v>0</v>
      </c>
      <c r="AA112" s="53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  <c r="CC112" s="45"/>
      <c r="CD112" s="45"/>
      <c r="CE112" s="45"/>
      <c r="CF112" s="45"/>
      <c r="CG112" s="45"/>
      <c r="CH112" s="45"/>
      <c r="CI112" s="45"/>
      <c r="CJ112" s="45"/>
      <c r="CK112" s="45"/>
      <c r="CL112" s="45"/>
      <c r="CM112" s="45"/>
      <c r="CN112" s="45"/>
      <c r="CO112" s="45"/>
      <c r="CP112" s="45"/>
      <c r="CQ112" s="45"/>
      <c r="CR112" s="45"/>
      <c r="CS112" s="45"/>
      <c r="CT112" s="45"/>
      <c r="CU112" s="45"/>
      <c r="CV112" s="45"/>
      <c r="CW112" s="45"/>
      <c r="CX112" s="45"/>
      <c r="CY112" s="45"/>
      <c r="CZ112" s="45"/>
      <c r="DA112" s="79"/>
    </row>
    <row r="113" s="6" customFormat="1" ht="32" customHeight="1" spans="1:105">
      <c r="A113" s="26"/>
      <c r="B113" s="27">
        <v>108</v>
      </c>
      <c r="C113" s="39" t="s">
        <v>181</v>
      </c>
      <c r="D113" s="35" t="s">
        <v>62</v>
      </c>
      <c r="E113" s="39" t="s">
        <v>62</v>
      </c>
      <c r="F113" s="39">
        <v>300</v>
      </c>
      <c r="G113" s="39">
        <v>500</v>
      </c>
      <c r="H113" s="39" t="s">
        <v>57</v>
      </c>
      <c r="I113" s="39" t="s">
        <v>182</v>
      </c>
      <c r="J113" s="39" t="s">
        <v>185</v>
      </c>
      <c r="K113" s="39" t="s">
        <v>41</v>
      </c>
      <c r="L113" s="42" t="s">
        <v>62</v>
      </c>
      <c r="M113" s="39" t="s">
        <v>184</v>
      </c>
      <c r="N113" s="39" t="s">
        <v>40</v>
      </c>
      <c r="O113" s="34">
        <v>250</v>
      </c>
      <c r="P113" s="36">
        <v>8</v>
      </c>
      <c r="Q113" s="34">
        <v>30</v>
      </c>
      <c r="R113" s="34">
        <v>5.5</v>
      </c>
      <c r="S113" s="34">
        <v>10</v>
      </c>
      <c r="T113" s="34">
        <v>6</v>
      </c>
      <c r="U113" s="34">
        <v>20</v>
      </c>
      <c r="V113" s="27">
        <f t="shared" si="12"/>
        <v>5.5</v>
      </c>
      <c r="W113" s="32">
        <f t="shared" si="13"/>
        <v>13.25</v>
      </c>
      <c r="X113" s="37">
        <v>6</v>
      </c>
      <c r="Y113" s="36"/>
      <c r="Z113" s="31">
        <f t="shared" si="14"/>
        <v>0</v>
      </c>
      <c r="AA113" s="53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  <c r="CU113" s="45"/>
      <c r="CV113" s="45"/>
      <c r="CW113" s="45"/>
      <c r="CX113" s="45"/>
      <c r="CY113" s="45"/>
      <c r="CZ113" s="45"/>
      <c r="DA113" s="79"/>
    </row>
    <row r="114" s="6" customFormat="1" ht="32" customHeight="1" spans="1:105">
      <c r="A114" s="26"/>
      <c r="B114" s="27">
        <v>109</v>
      </c>
      <c r="C114" s="39" t="s">
        <v>181</v>
      </c>
      <c r="D114" s="35" t="s">
        <v>62</v>
      </c>
      <c r="E114" s="39" t="s">
        <v>62</v>
      </c>
      <c r="F114" s="39">
        <v>300</v>
      </c>
      <c r="G114" s="39">
        <v>500</v>
      </c>
      <c r="H114" s="39" t="s">
        <v>57</v>
      </c>
      <c r="I114" s="39" t="s">
        <v>186</v>
      </c>
      <c r="J114" s="39" t="s">
        <v>187</v>
      </c>
      <c r="K114" s="39" t="s">
        <v>37</v>
      </c>
      <c r="L114" s="42" t="s">
        <v>62</v>
      </c>
      <c r="M114" s="39" t="s">
        <v>184</v>
      </c>
      <c r="N114" s="39" t="s">
        <v>40</v>
      </c>
      <c r="O114" s="34">
        <v>10</v>
      </c>
      <c r="P114" s="36">
        <v>8</v>
      </c>
      <c r="Q114" s="34">
        <v>30</v>
      </c>
      <c r="R114" s="34">
        <v>5.5</v>
      </c>
      <c r="S114" s="34">
        <v>10</v>
      </c>
      <c r="T114" s="34">
        <v>6</v>
      </c>
      <c r="U114" s="34">
        <v>20</v>
      </c>
      <c r="V114" s="27">
        <f t="shared" si="12"/>
        <v>5.5</v>
      </c>
      <c r="W114" s="32">
        <f t="shared" si="13"/>
        <v>13.25</v>
      </c>
      <c r="X114" s="37">
        <v>4.97</v>
      </c>
      <c r="Y114" s="36"/>
      <c r="Z114" s="27">
        <f t="shared" si="14"/>
        <v>0</v>
      </c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  <c r="CU114" s="45"/>
      <c r="CV114" s="45"/>
      <c r="CW114" s="45"/>
      <c r="CX114" s="45"/>
      <c r="CY114" s="45"/>
      <c r="CZ114" s="45"/>
      <c r="DA114" s="79"/>
    </row>
    <row r="115" s="4" customFormat="1" ht="32" customHeight="1" spans="1:105">
      <c r="A115" s="26"/>
      <c r="B115" s="27">
        <v>110</v>
      </c>
      <c r="C115" s="39" t="s">
        <v>181</v>
      </c>
      <c r="D115" s="35" t="s">
        <v>62</v>
      </c>
      <c r="E115" s="39" t="s">
        <v>62</v>
      </c>
      <c r="F115" s="39">
        <v>300</v>
      </c>
      <c r="G115" s="39">
        <v>500</v>
      </c>
      <c r="H115" s="39" t="s">
        <v>57</v>
      </c>
      <c r="I115" s="39" t="s">
        <v>63</v>
      </c>
      <c r="J115" s="39" t="s">
        <v>188</v>
      </c>
      <c r="K115" s="39" t="s">
        <v>41</v>
      </c>
      <c r="L115" s="42" t="s">
        <v>62</v>
      </c>
      <c r="M115" s="39" t="s">
        <v>184</v>
      </c>
      <c r="N115" s="39" t="s">
        <v>40</v>
      </c>
      <c r="O115" s="60">
        <v>5</v>
      </c>
      <c r="P115" s="30">
        <v>9.5</v>
      </c>
      <c r="Q115" s="34">
        <v>30</v>
      </c>
      <c r="R115" s="34">
        <v>5.5</v>
      </c>
      <c r="S115" s="60">
        <v>10</v>
      </c>
      <c r="T115" s="34">
        <v>6</v>
      </c>
      <c r="U115" s="60">
        <v>20</v>
      </c>
      <c r="V115" s="27">
        <f t="shared" si="12"/>
        <v>5.5</v>
      </c>
      <c r="W115" s="32">
        <f t="shared" si="13"/>
        <v>13.5</v>
      </c>
      <c r="X115" s="33">
        <v>7.4</v>
      </c>
      <c r="Y115" s="30"/>
      <c r="Z115" s="27">
        <f t="shared" si="14"/>
        <v>0</v>
      </c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  <c r="CU115" s="45"/>
      <c r="CV115" s="45"/>
      <c r="CW115" s="45"/>
      <c r="CX115" s="45"/>
      <c r="CY115" s="45"/>
      <c r="CZ115" s="45"/>
    </row>
    <row r="116" s="4" customFormat="1" ht="32" customHeight="1" spans="1:105">
      <c r="A116" s="26"/>
      <c r="B116" s="27">
        <v>111</v>
      </c>
      <c r="C116" s="39" t="s">
        <v>181</v>
      </c>
      <c r="D116" s="35" t="s">
        <v>62</v>
      </c>
      <c r="E116" s="39" t="s">
        <v>62</v>
      </c>
      <c r="F116" s="39">
        <v>80</v>
      </c>
      <c r="G116" s="39">
        <v>100</v>
      </c>
      <c r="H116" s="39" t="s">
        <v>57</v>
      </c>
      <c r="I116" s="39" t="s">
        <v>63</v>
      </c>
      <c r="J116" s="39" t="s">
        <v>189</v>
      </c>
      <c r="K116" s="39" t="s">
        <v>37</v>
      </c>
      <c r="L116" s="39" t="s">
        <v>65</v>
      </c>
      <c r="M116" s="39" t="s">
        <v>61</v>
      </c>
      <c r="N116" s="39" t="s">
        <v>40</v>
      </c>
      <c r="O116" s="34">
        <v>30</v>
      </c>
      <c r="P116" s="36">
        <v>5.25</v>
      </c>
      <c r="Q116" s="34">
        <v>10</v>
      </c>
      <c r="R116" s="34">
        <v>5.5</v>
      </c>
      <c r="S116" s="34">
        <v>4.5</v>
      </c>
      <c r="T116" s="34">
        <v>5</v>
      </c>
      <c r="U116" s="34">
        <v>4</v>
      </c>
      <c r="V116" s="27">
        <f t="shared" si="12"/>
        <v>4</v>
      </c>
      <c r="W116" s="32">
        <f t="shared" si="13"/>
        <v>5.70833333333333</v>
      </c>
      <c r="X116" s="37">
        <v>3.15</v>
      </c>
      <c r="Y116" s="36"/>
      <c r="Z116" s="27">
        <f t="shared" si="14"/>
        <v>0</v>
      </c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  <c r="CU116" s="45"/>
      <c r="CV116" s="45"/>
      <c r="CW116" s="45"/>
      <c r="CX116" s="45"/>
      <c r="CY116" s="45"/>
      <c r="CZ116" s="45"/>
    </row>
    <row r="117" s="6" customFormat="1" ht="32" customHeight="1" spans="1:105">
      <c r="A117" s="26"/>
      <c r="B117" s="27">
        <v>112</v>
      </c>
      <c r="C117" s="39" t="s">
        <v>181</v>
      </c>
      <c r="D117" s="35" t="s">
        <v>62</v>
      </c>
      <c r="E117" s="39" t="s">
        <v>62</v>
      </c>
      <c r="F117" s="39">
        <v>300</v>
      </c>
      <c r="G117" s="39">
        <v>100</v>
      </c>
      <c r="H117" s="39" t="s">
        <v>57</v>
      </c>
      <c r="I117" s="39" t="s">
        <v>190</v>
      </c>
      <c r="J117" s="39" t="s">
        <v>191</v>
      </c>
      <c r="K117" s="39" t="s">
        <v>37</v>
      </c>
      <c r="L117" s="39" t="s">
        <v>60</v>
      </c>
      <c r="M117" s="39" t="s">
        <v>61</v>
      </c>
      <c r="N117" s="39" t="s">
        <v>40</v>
      </c>
      <c r="O117" s="34">
        <v>200</v>
      </c>
      <c r="P117" s="36">
        <v>7.2</v>
      </c>
      <c r="Q117" s="34">
        <v>15</v>
      </c>
      <c r="R117" s="34">
        <v>5.5</v>
      </c>
      <c r="S117" s="34">
        <v>7.5</v>
      </c>
      <c r="T117" s="34">
        <v>8.5</v>
      </c>
      <c r="U117" s="34">
        <v>12</v>
      </c>
      <c r="V117" s="27">
        <f t="shared" si="12"/>
        <v>5.5</v>
      </c>
      <c r="W117" s="32">
        <f t="shared" si="13"/>
        <v>9.28333333333333</v>
      </c>
      <c r="X117" s="37">
        <v>6</v>
      </c>
      <c r="Y117" s="36"/>
      <c r="Z117" s="27">
        <f t="shared" si="14"/>
        <v>0</v>
      </c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  <c r="CU117" s="45"/>
      <c r="CV117" s="45"/>
      <c r="CW117" s="45"/>
      <c r="CX117" s="45"/>
      <c r="CY117" s="45"/>
      <c r="CZ117" s="45"/>
      <c r="DA117" s="79"/>
    </row>
    <row r="118" s="4" customFormat="1" ht="32" customHeight="1" spans="1:105">
      <c r="A118" s="26"/>
      <c r="B118" s="27">
        <v>113</v>
      </c>
      <c r="C118" s="39" t="s">
        <v>181</v>
      </c>
      <c r="D118" s="35" t="s">
        <v>62</v>
      </c>
      <c r="E118" s="39" t="s">
        <v>62</v>
      </c>
      <c r="F118" s="39">
        <v>80</v>
      </c>
      <c r="G118" s="39">
        <v>100</v>
      </c>
      <c r="H118" s="39" t="s">
        <v>57</v>
      </c>
      <c r="I118" s="39" t="s">
        <v>63</v>
      </c>
      <c r="J118" s="39" t="s">
        <v>44</v>
      </c>
      <c r="K118" s="39" t="s">
        <v>37</v>
      </c>
      <c r="L118" s="39" t="s">
        <v>65</v>
      </c>
      <c r="M118" s="39" t="s">
        <v>61</v>
      </c>
      <c r="N118" s="39" t="s">
        <v>40</v>
      </c>
      <c r="O118" s="34">
        <v>50</v>
      </c>
      <c r="P118" s="36">
        <v>6.4</v>
      </c>
      <c r="Q118" s="34">
        <v>10</v>
      </c>
      <c r="R118" s="34">
        <v>5.5</v>
      </c>
      <c r="S118" s="34">
        <v>6.5</v>
      </c>
      <c r="T118" s="34">
        <v>7</v>
      </c>
      <c r="U118" s="34">
        <v>4</v>
      </c>
      <c r="V118" s="27">
        <f t="shared" si="12"/>
        <v>4</v>
      </c>
      <c r="W118" s="32">
        <f t="shared" si="13"/>
        <v>6.56666666666667</v>
      </c>
      <c r="X118" s="37">
        <v>6.3</v>
      </c>
      <c r="Y118" s="36"/>
      <c r="Z118" s="27">
        <f t="shared" si="14"/>
        <v>0</v>
      </c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  <c r="CU118" s="45"/>
      <c r="CV118" s="45"/>
      <c r="CW118" s="45"/>
      <c r="CX118" s="45"/>
      <c r="CY118" s="45"/>
      <c r="CZ118" s="45"/>
    </row>
    <row r="119" s="4" customFormat="1" ht="32" customHeight="1" spans="1:105">
      <c r="A119" s="26"/>
      <c r="B119" s="27">
        <v>114</v>
      </c>
      <c r="C119" s="39" t="s">
        <v>181</v>
      </c>
      <c r="D119" s="35" t="s">
        <v>62</v>
      </c>
      <c r="E119" s="39" t="s">
        <v>62</v>
      </c>
      <c r="F119" s="42">
        <v>300</v>
      </c>
      <c r="G119" s="42">
        <v>500</v>
      </c>
      <c r="H119" s="39" t="s">
        <v>57</v>
      </c>
      <c r="I119" s="39" t="s">
        <v>63</v>
      </c>
      <c r="J119" s="42" t="s">
        <v>192</v>
      </c>
      <c r="K119" s="39" t="s">
        <v>37</v>
      </c>
      <c r="L119" s="42" t="s">
        <v>62</v>
      </c>
      <c r="M119" s="31" t="s">
        <v>33</v>
      </c>
      <c r="N119" s="31" t="s">
        <v>137</v>
      </c>
      <c r="O119" s="34">
        <v>50</v>
      </c>
      <c r="P119" s="36">
        <v>7.2</v>
      </c>
      <c r="Q119" s="34">
        <v>30</v>
      </c>
      <c r="R119" s="34">
        <v>16.8</v>
      </c>
      <c r="S119" s="34">
        <v>15</v>
      </c>
      <c r="T119" s="34">
        <v>17</v>
      </c>
      <c r="U119" s="34">
        <v>10</v>
      </c>
      <c r="V119" s="27">
        <f t="shared" ref="V119:V140" si="15">MIN(P119:U119)</f>
        <v>7.2</v>
      </c>
      <c r="W119" s="32">
        <f t="shared" ref="W119:W140" si="16">AVERAGE(P119:U119)</f>
        <v>16</v>
      </c>
      <c r="X119" s="37">
        <v>6</v>
      </c>
      <c r="Y119" s="36"/>
      <c r="Z119" s="27">
        <f t="shared" ref="Z119:Z140" si="17">Y119*O119</f>
        <v>0</v>
      </c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5"/>
      <c r="CK119" s="45"/>
      <c r="CL119" s="45"/>
      <c r="CM119" s="45"/>
      <c r="CN119" s="45"/>
      <c r="CO119" s="45"/>
      <c r="CP119" s="45"/>
      <c r="CQ119" s="45"/>
      <c r="CR119" s="45"/>
      <c r="CS119" s="45"/>
      <c r="CT119" s="45"/>
      <c r="CU119" s="45"/>
      <c r="CV119" s="45"/>
      <c r="CW119" s="45"/>
      <c r="CX119" s="45"/>
      <c r="CY119" s="45"/>
      <c r="CZ119" s="45"/>
    </row>
    <row r="120" s="4" customFormat="1" ht="32" customHeight="1" spans="1:105">
      <c r="A120" s="26"/>
      <c r="B120" s="27">
        <v>115</v>
      </c>
      <c r="C120" s="39" t="s">
        <v>181</v>
      </c>
      <c r="D120" s="35" t="s">
        <v>62</v>
      </c>
      <c r="E120" s="39" t="s">
        <v>62</v>
      </c>
      <c r="F120" s="42">
        <v>300</v>
      </c>
      <c r="G120" s="42">
        <v>100</v>
      </c>
      <c r="H120" s="39" t="s">
        <v>57</v>
      </c>
      <c r="I120" s="39" t="s">
        <v>193</v>
      </c>
      <c r="J120" s="42" t="s">
        <v>194</v>
      </c>
      <c r="K120" s="39" t="s">
        <v>41</v>
      </c>
      <c r="L120" s="39" t="s">
        <v>65</v>
      </c>
      <c r="M120" s="39" t="s">
        <v>61</v>
      </c>
      <c r="N120" s="39" t="s">
        <v>40</v>
      </c>
      <c r="O120" s="34">
        <v>50</v>
      </c>
      <c r="P120" s="36">
        <v>7.2</v>
      </c>
      <c r="Q120" s="34">
        <v>20</v>
      </c>
      <c r="R120" s="34">
        <v>34.8</v>
      </c>
      <c r="S120" s="34">
        <v>31</v>
      </c>
      <c r="T120" s="34">
        <v>35</v>
      </c>
      <c r="U120" s="34">
        <v>10</v>
      </c>
      <c r="V120" s="27">
        <f t="shared" si="15"/>
        <v>7.2</v>
      </c>
      <c r="W120" s="32">
        <f t="shared" si="16"/>
        <v>23</v>
      </c>
      <c r="X120" s="37">
        <v>5</v>
      </c>
      <c r="Y120" s="36"/>
      <c r="Z120" s="31">
        <f t="shared" si="17"/>
        <v>0</v>
      </c>
      <c r="AA120" s="80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  <c r="CA120" s="45"/>
      <c r="CB120" s="45"/>
      <c r="CC120" s="45"/>
      <c r="CD120" s="45"/>
      <c r="CE120" s="45"/>
      <c r="CF120" s="45"/>
      <c r="CG120" s="45"/>
      <c r="CH120" s="45"/>
      <c r="CI120" s="45"/>
      <c r="CJ120" s="45"/>
      <c r="CK120" s="45"/>
      <c r="CL120" s="45"/>
      <c r="CM120" s="45"/>
      <c r="CN120" s="45"/>
      <c r="CO120" s="45"/>
      <c r="CP120" s="45"/>
      <c r="CQ120" s="45"/>
      <c r="CR120" s="45"/>
      <c r="CS120" s="45"/>
      <c r="CT120" s="45"/>
      <c r="CU120" s="45"/>
      <c r="CV120" s="45"/>
      <c r="CW120" s="45"/>
      <c r="CX120" s="45"/>
      <c r="CY120" s="45"/>
      <c r="CZ120" s="45"/>
    </row>
    <row r="121" s="6" customFormat="1" ht="32" customHeight="1" spans="1:105">
      <c r="A121" s="26"/>
      <c r="B121" s="27">
        <v>116</v>
      </c>
      <c r="C121" s="39" t="s">
        <v>181</v>
      </c>
      <c r="D121" s="35" t="s">
        <v>62</v>
      </c>
      <c r="E121" s="81" t="str">
        <f>D121</f>
        <v>无</v>
      </c>
      <c r="F121" s="52">
        <v>300</v>
      </c>
      <c r="G121" s="52">
        <v>100</v>
      </c>
      <c r="H121" s="52" t="s">
        <v>57</v>
      </c>
      <c r="I121" s="52" t="s">
        <v>94</v>
      </c>
      <c r="J121" s="52" t="s">
        <v>95</v>
      </c>
      <c r="K121" s="52" t="s">
        <v>41</v>
      </c>
      <c r="L121" s="52" t="s">
        <v>65</v>
      </c>
      <c r="M121" s="52" t="s">
        <v>40</v>
      </c>
      <c r="N121" s="52" t="s">
        <v>40</v>
      </c>
      <c r="O121" s="34">
        <v>50</v>
      </c>
      <c r="P121" s="36">
        <v>12</v>
      </c>
      <c r="Q121" s="34">
        <v>20</v>
      </c>
      <c r="R121" s="34">
        <v>44.8</v>
      </c>
      <c r="S121" s="34">
        <v>40</v>
      </c>
      <c r="T121" s="34">
        <v>45</v>
      </c>
      <c r="U121" s="34">
        <v>12</v>
      </c>
      <c r="V121" s="27">
        <f t="shared" si="15"/>
        <v>12</v>
      </c>
      <c r="W121" s="32">
        <f t="shared" si="16"/>
        <v>28.9666666666667</v>
      </c>
      <c r="X121" s="37">
        <v>9.97</v>
      </c>
      <c r="Y121" s="36"/>
      <c r="Z121" s="27">
        <f t="shared" si="17"/>
        <v>0</v>
      </c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79"/>
    </row>
    <row r="122" s="6" customFormat="1" ht="32" customHeight="1" spans="1:105">
      <c r="A122" s="26"/>
      <c r="B122" s="27">
        <v>117</v>
      </c>
      <c r="C122" s="39" t="s">
        <v>181</v>
      </c>
      <c r="D122" s="35" t="s">
        <v>62</v>
      </c>
      <c r="E122" s="52" t="s">
        <v>62</v>
      </c>
      <c r="F122" s="52">
        <v>80</v>
      </c>
      <c r="G122" s="52">
        <v>100</v>
      </c>
      <c r="H122" s="52" t="s">
        <v>57</v>
      </c>
      <c r="I122" s="52" t="s">
        <v>63</v>
      </c>
      <c r="J122" s="52" t="s">
        <v>195</v>
      </c>
      <c r="K122" s="52" t="s">
        <v>41</v>
      </c>
      <c r="L122" s="52" t="s">
        <v>60</v>
      </c>
      <c r="M122" s="52" t="s">
        <v>61</v>
      </c>
      <c r="N122" s="52" t="s">
        <v>40</v>
      </c>
      <c r="O122" s="34">
        <v>30</v>
      </c>
      <c r="P122" s="36">
        <v>5.25</v>
      </c>
      <c r="Q122" s="34">
        <v>15</v>
      </c>
      <c r="R122" s="34">
        <v>17.8</v>
      </c>
      <c r="S122" s="34">
        <v>15</v>
      </c>
      <c r="T122" s="34">
        <v>18</v>
      </c>
      <c r="U122" s="34">
        <v>4</v>
      </c>
      <c r="V122" s="27">
        <f t="shared" si="15"/>
        <v>4</v>
      </c>
      <c r="W122" s="32">
        <f t="shared" si="16"/>
        <v>12.5083333333333</v>
      </c>
      <c r="X122" s="37">
        <v>3.17</v>
      </c>
      <c r="Y122" s="36"/>
      <c r="Z122" s="27">
        <f t="shared" si="17"/>
        <v>0</v>
      </c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  <c r="CG122" s="45"/>
      <c r="CH122" s="45"/>
      <c r="CI122" s="45"/>
      <c r="CJ122" s="45"/>
      <c r="CK122" s="45"/>
      <c r="CL122" s="45"/>
      <c r="CM122" s="45"/>
      <c r="CN122" s="45"/>
      <c r="CO122" s="45"/>
      <c r="CP122" s="45"/>
      <c r="CQ122" s="45"/>
      <c r="CR122" s="45"/>
      <c r="CS122" s="45"/>
      <c r="CT122" s="45"/>
      <c r="CU122" s="45"/>
      <c r="CV122" s="45"/>
      <c r="CW122" s="45"/>
      <c r="CX122" s="45"/>
      <c r="CY122" s="45"/>
      <c r="CZ122" s="45"/>
      <c r="DA122" s="79"/>
    </row>
    <row r="123" s="3" customFormat="1" ht="32" customHeight="1" spans="1:105">
      <c r="A123" s="26"/>
      <c r="B123" s="27">
        <v>118</v>
      </c>
      <c r="C123" s="52" t="s">
        <v>196</v>
      </c>
      <c r="D123" s="35" t="s">
        <v>62</v>
      </c>
      <c r="E123" s="52" t="s">
        <v>62</v>
      </c>
      <c r="F123" s="52">
        <v>250</v>
      </c>
      <c r="G123" s="52">
        <v>1</v>
      </c>
      <c r="H123" s="52" t="s">
        <v>79</v>
      </c>
      <c r="I123" s="52" t="s">
        <v>79</v>
      </c>
      <c r="J123" s="52" t="s">
        <v>105</v>
      </c>
      <c r="K123" s="52" t="s">
        <v>37</v>
      </c>
      <c r="L123" s="42" t="s">
        <v>62</v>
      </c>
      <c r="M123" s="52" t="s">
        <v>33</v>
      </c>
      <c r="N123" s="52" t="s">
        <v>126</v>
      </c>
      <c r="O123" s="34">
        <v>100</v>
      </c>
      <c r="P123" s="36">
        <v>2</v>
      </c>
      <c r="Q123" s="34">
        <v>1</v>
      </c>
      <c r="R123" s="34">
        <v>3.8</v>
      </c>
      <c r="S123" s="34">
        <v>3.5</v>
      </c>
      <c r="T123" s="34">
        <v>4</v>
      </c>
      <c r="U123" s="34">
        <v>2</v>
      </c>
      <c r="V123" s="27">
        <f t="shared" si="15"/>
        <v>1</v>
      </c>
      <c r="W123" s="32">
        <f t="shared" si="16"/>
        <v>2.71666666666667</v>
      </c>
      <c r="X123" s="37" t="s">
        <v>45</v>
      </c>
      <c r="Y123" s="36"/>
      <c r="Z123" s="27">
        <f t="shared" si="17"/>
        <v>0</v>
      </c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8"/>
      <c r="BL123" s="58"/>
      <c r="BM123" s="58"/>
      <c r="BN123" s="58"/>
      <c r="BO123" s="58"/>
      <c r="BP123" s="58"/>
      <c r="BQ123" s="58"/>
      <c r="BR123" s="58"/>
      <c r="BS123" s="58"/>
      <c r="BT123" s="58"/>
      <c r="BU123" s="58"/>
      <c r="BV123" s="58"/>
      <c r="BW123" s="58"/>
      <c r="BX123" s="58"/>
      <c r="BY123" s="58"/>
      <c r="BZ123" s="58"/>
      <c r="CA123" s="58"/>
      <c r="CB123" s="58"/>
      <c r="CC123" s="58"/>
      <c r="CD123" s="58"/>
      <c r="CE123" s="58"/>
      <c r="CF123" s="58"/>
      <c r="CG123" s="58"/>
      <c r="CH123" s="58"/>
      <c r="CI123" s="58"/>
      <c r="CJ123" s="58"/>
      <c r="CK123" s="58"/>
      <c r="CL123" s="58"/>
      <c r="CM123" s="58"/>
      <c r="CN123" s="58"/>
      <c r="CO123" s="58"/>
      <c r="CP123" s="58"/>
      <c r="CQ123" s="58"/>
      <c r="CR123" s="58"/>
      <c r="CS123" s="58"/>
      <c r="CT123" s="58"/>
      <c r="CU123" s="58"/>
      <c r="CV123" s="58"/>
      <c r="CW123" s="58"/>
      <c r="CX123" s="58"/>
      <c r="CY123" s="58"/>
      <c r="CZ123" s="58"/>
    </row>
    <row r="124" s="3" customFormat="1" ht="32" customHeight="1" spans="1:105">
      <c r="A124" s="26"/>
      <c r="B124" s="27">
        <v>119</v>
      </c>
      <c r="C124" s="52" t="s">
        <v>196</v>
      </c>
      <c r="D124" s="35" t="s">
        <v>62</v>
      </c>
      <c r="E124" s="52" t="s">
        <v>62</v>
      </c>
      <c r="F124" s="52">
        <v>250</v>
      </c>
      <c r="G124" s="52">
        <v>1</v>
      </c>
      <c r="H124" s="52" t="s">
        <v>79</v>
      </c>
      <c r="I124" s="52" t="s">
        <v>79</v>
      </c>
      <c r="J124" s="52" t="s">
        <v>105</v>
      </c>
      <c r="K124" s="52" t="s">
        <v>41</v>
      </c>
      <c r="L124" s="42" t="s">
        <v>62</v>
      </c>
      <c r="M124" s="52" t="s">
        <v>33</v>
      </c>
      <c r="N124" s="52" t="s">
        <v>126</v>
      </c>
      <c r="O124" s="34">
        <v>100</v>
      </c>
      <c r="P124" s="36">
        <v>4</v>
      </c>
      <c r="Q124" s="34">
        <v>1</v>
      </c>
      <c r="R124" s="34">
        <v>4.8</v>
      </c>
      <c r="S124" s="34">
        <v>4.5</v>
      </c>
      <c r="T124" s="34">
        <v>5</v>
      </c>
      <c r="U124" s="34">
        <v>2</v>
      </c>
      <c r="V124" s="27">
        <f t="shared" si="15"/>
        <v>1</v>
      </c>
      <c r="W124" s="32">
        <f t="shared" si="16"/>
        <v>3.55</v>
      </c>
      <c r="X124" s="37" t="s">
        <v>45</v>
      </c>
      <c r="Y124" s="36"/>
      <c r="Z124" s="27">
        <f t="shared" si="17"/>
        <v>0</v>
      </c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  <c r="BM124" s="58"/>
      <c r="BN124" s="58"/>
      <c r="BO124" s="58"/>
      <c r="BP124" s="58"/>
      <c r="BQ124" s="58"/>
      <c r="BR124" s="58"/>
      <c r="BS124" s="58"/>
      <c r="BT124" s="58"/>
      <c r="BU124" s="58"/>
      <c r="BV124" s="58"/>
      <c r="BW124" s="58"/>
      <c r="BX124" s="58"/>
      <c r="BY124" s="58"/>
      <c r="BZ124" s="58"/>
      <c r="CA124" s="58"/>
      <c r="CB124" s="58"/>
      <c r="CC124" s="58"/>
      <c r="CD124" s="58"/>
      <c r="CE124" s="58"/>
      <c r="CF124" s="58"/>
      <c r="CG124" s="58"/>
      <c r="CH124" s="58"/>
      <c r="CI124" s="58"/>
      <c r="CJ124" s="58"/>
      <c r="CK124" s="58"/>
      <c r="CL124" s="58"/>
      <c r="CM124" s="58"/>
      <c r="CN124" s="58"/>
      <c r="CO124" s="58"/>
      <c r="CP124" s="58"/>
      <c r="CQ124" s="58"/>
      <c r="CR124" s="58"/>
      <c r="CS124" s="58"/>
      <c r="CT124" s="58"/>
      <c r="CU124" s="58"/>
      <c r="CV124" s="58"/>
      <c r="CW124" s="58"/>
      <c r="CX124" s="58"/>
      <c r="CY124" s="58"/>
      <c r="CZ124" s="58"/>
    </row>
    <row r="125" s="3" customFormat="1" ht="32" customHeight="1" spans="1:105">
      <c r="A125" s="26"/>
      <c r="B125" s="27">
        <v>120</v>
      </c>
      <c r="C125" s="52" t="s">
        <v>196</v>
      </c>
      <c r="D125" s="35" t="s">
        <v>62</v>
      </c>
      <c r="E125" s="52" t="s">
        <v>62</v>
      </c>
      <c r="F125" s="52">
        <v>250</v>
      </c>
      <c r="G125" s="52">
        <v>1</v>
      </c>
      <c r="H125" s="52" t="s">
        <v>79</v>
      </c>
      <c r="I125" s="52" t="s">
        <v>79</v>
      </c>
      <c r="J125" s="52" t="s">
        <v>106</v>
      </c>
      <c r="K125" s="52" t="s">
        <v>37</v>
      </c>
      <c r="L125" s="42" t="s">
        <v>62</v>
      </c>
      <c r="M125" s="52" t="s">
        <v>33</v>
      </c>
      <c r="N125" s="52" t="s">
        <v>126</v>
      </c>
      <c r="O125" s="34">
        <v>100</v>
      </c>
      <c r="P125" s="36">
        <v>1</v>
      </c>
      <c r="Q125" s="34">
        <v>1</v>
      </c>
      <c r="R125" s="34">
        <v>2.3</v>
      </c>
      <c r="S125" s="34">
        <v>2.5</v>
      </c>
      <c r="T125" s="34">
        <v>2.5</v>
      </c>
      <c r="U125" s="34">
        <v>1</v>
      </c>
      <c r="V125" s="27">
        <f t="shared" si="15"/>
        <v>1</v>
      </c>
      <c r="W125" s="32">
        <f t="shared" si="16"/>
        <v>1.71666666666667</v>
      </c>
      <c r="X125" s="37" t="s">
        <v>45</v>
      </c>
      <c r="Y125" s="36"/>
      <c r="Z125" s="27">
        <f t="shared" si="17"/>
        <v>0</v>
      </c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  <c r="BM125" s="58"/>
      <c r="BN125" s="58"/>
      <c r="BO125" s="58"/>
      <c r="BP125" s="58"/>
      <c r="BQ125" s="58"/>
      <c r="BR125" s="58"/>
      <c r="BS125" s="58"/>
      <c r="BT125" s="58"/>
      <c r="BU125" s="58"/>
      <c r="BV125" s="58"/>
      <c r="BW125" s="58"/>
      <c r="BX125" s="58"/>
      <c r="BY125" s="58"/>
      <c r="BZ125" s="58"/>
      <c r="CA125" s="58"/>
      <c r="CB125" s="58"/>
      <c r="CC125" s="58"/>
      <c r="CD125" s="58"/>
      <c r="CE125" s="58"/>
      <c r="CF125" s="58"/>
      <c r="CG125" s="58"/>
      <c r="CH125" s="58"/>
      <c r="CI125" s="58"/>
      <c r="CJ125" s="58"/>
      <c r="CK125" s="58"/>
      <c r="CL125" s="58"/>
      <c r="CM125" s="58"/>
      <c r="CN125" s="58"/>
      <c r="CO125" s="58"/>
      <c r="CP125" s="58"/>
      <c r="CQ125" s="58"/>
      <c r="CR125" s="58"/>
      <c r="CS125" s="58"/>
      <c r="CT125" s="58"/>
      <c r="CU125" s="58"/>
      <c r="CV125" s="58"/>
      <c r="CW125" s="58"/>
      <c r="CX125" s="58"/>
      <c r="CY125" s="58"/>
      <c r="CZ125" s="58"/>
    </row>
    <row r="126" s="3" customFormat="1" ht="32" customHeight="1" spans="1:105">
      <c r="A126" s="26"/>
      <c r="B126" s="27">
        <v>121</v>
      </c>
      <c r="C126" s="52" t="s">
        <v>196</v>
      </c>
      <c r="D126" s="35" t="s">
        <v>62</v>
      </c>
      <c r="E126" s="52" t="s">
        <v>62</v>
      </c>
      <c r="F126" s="52">
        <v>250</v>
      </c>
      <c r="G126" s="52">
        <v>1</v>
      </c>
      <c r="H126" s="52" t="s">
        <v>79</v>
      </c>
      <c r="I126" s="52" t="s">
        <v>79</v>
      </c>
      <c r="J126" s="52" t="s">
        <v>106</v>
      </c>
      <c r="K126" s="52" t="s">
        <v>41</v>
      </c>
      <c r="L126" s="42" t="s">
        <v>62</v>
      </c>
      <c r="M126" s="52" t="s">
        <v>33</v>
      </c>
      <c r="N126" s="52" t="s">
        <v>126</v>
      </c>
      <c r="O126" s="34">
        <v>100</v>
      </c>
      <c r="P126" s="36">
        <v>2</v>
      </c>
      <c r="Q126" s="34">
        <v>1</v>
      </c>
      <c r="R126" s="34">
        <v>3.8</v>
      </c>
      <c r="S126" s="34">
        <v>3.5</v>
      </c>
      <c r="T126" s="34">
        <v>4</v>
      </c>
      <c r="U126" s="34">
        <v>1</v>
      </c>
      <c r="V126" s="27">
        <f t="shared" si="15"/>
        <v>1</v>
      </c>
      <c r="W126" s="32">
        <f t="shared" si="16"/>
        <v>2.55</v>
      </c>
      <c r="X126" s="37" t="s">
        <v>45</v>
      </c>
      <c r="Y126" s="36"/>
      <c r="Z126" s="27">
        <f t="shared" si="17"/>
        <v>0</v>
      </c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  <c r="BJ126" s="58"/>
      <c r="BK126" s="58"/>
      <c r="BL126" s="58"/>
      <c r="BM126" s="58"/>
      <c r="BN126" s="58"/>
      <c r="BO126" s="58"/>
      <c r="BP126" s="58"/>
      <c r="BQ126" s="58"/>
      <c r="BR126" s="58"/>
      <c r="BS126" s="58"/>
      <c r="BT126" s="58"/>
      <c r="BU126" s="58"/>
      <c r="BV126" s="58"/>
      <c r="BW126" s="58"/>
      <c r="BX126" s="58"/>
      <c r="BY126" s="58"/>
      <c r="BZ126" s="58"/>
      <c r="CA126" s="58"/>
      <c r="CB126" s="58"/>
      <c r="CC126" s="58"/>
      <c r="CD126" s="58"/>
      <c r="CE126" s="58"/>
      <c r="CF126" s="58"/>
      <c r="CG126" s="58"/>
      <c r="CH126" s="58"/>
      <c r="CI126" s="58"/>
      <c r="CJ126" s="58"/>
      <c r="CK126" s="58"/>
      <c r="CL126" s="58"/>
      <c r="CM126" s="58"/>
      <c r="CN126" s="58"/>
      <c r="CO126" s="58"/>
      <c r="CP126" s="58"/>
      <c r="CQ126" s="58"/>
      <c r="CR126" s="58"/>
      <c r="CS126" s="58"/>
      <c r="CT126" s="58"/>
      <c r="CU126" s="58"/>
      <c r="CV126" s="58"/>
      <c r="CW126" s="58"/>
      <c r="CX126" s="58"/>
      <c r="CY126" s="58"/>
      <c r="CZ126" s="58"/>
    </row>
    <row r="127" s="3" customFormat="1" ht="32" customHeight="1" spans="1:105">
      <c r="A127" s="26"/>
      <c r="B127" s="27">
        <v>122</v>
      </c>
      <c r="C127" s="52" t="s">
        <v>197</v>
      </c>
      <c r="D127" s="35" t="s">
        <v>62</v>
      </c>
      <c r="E127" s="52" t="s">
        <v>62</v>
      </c>
      <c r="F127" s="52">
        <v>250</v>
      </c>
      <c r="G127" s="52">
        <v>1</v>
      </c>
      <c r="H127" s="52" t="s">
        <v>79</v>
      </c>
      <c r="I127" s="52" t="s">
        <v>79</v>
      </c>
      <c r="J127" s="52" t="s">
        <v>105</v>
      </c>
      <c r="K127" s="52" t="s">
        <v>37</v>
      </c>
      <c r="L127" s="42" t="s">
        <v>62</v>
      </c>
      <c r="M127" s="52" t="s">
        <v>33</v>
      </c>
      <c r="N127" s="52" t="s">
        <v>126</v>
      </c>
      <c r="O127" s="34">
        <v>100</v>
      </c>
      <c r="P127" s="36">
        <v>3</v>
      </c>
      <c r="Q127" s="34">
        <v>1</v>
      </c>
      <c r="R127" s="34">
        <v>3.8</v>
      </c>
      <c r="S127" s="34">
        <v>3.8</v>
      </c>
      <c r="T127" s="34">
        <v>4</v>
      </c>
      <c r="U127" s="34">
        <v>2</v>
      </c>
      <c r="V127" s="27">
        <f t="shared" si="15"/>
        <v>1</v>
      </c>
      <c r="W127" s="32">
        <f t="shared" si="16"/>
        <v>2.93333333333333</v>
      </c>
      <c r="X127" s="37" t="s">
        <v>45</v>
      </c>
      <c r="Y127" s="36"/>
      <c r="Z127" s="27">
        <f t="shared" si="17"/>
        <v>0</v>
      </c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8"/>
      <c r="BQ127" s="58"/>
      <c r="BR127" s="58"/>
      <c r="BS127" s="58"/>
      <c r="BT127" s="58"/>
      <c r="BU127" s="58"/>
      <c r="BV127" s="58"/>
      <c r="BW127" s="58"/>
      <c r="BX127" s="58"/>
      <c r="BY127" s="58"/>
      <c r="BZ127" s="58"/>
      <c r="CA127" s="58"/>
      <c r="CB127" s="58"/>
      <c r="CC127" s="58"/>
      <c r="CD127" s="58"/>
      <c r="CE127" s="58"/>
      <c r="CF127" s="58"/>
      <c r="CG127" s="58"/>
      <c r="CH127" s="58"/>
      <c r="CI127" s="58"/>
      <c r="CJ127" s="58"/>
      <c r="CK127" s="58"/>
      <c r="CL127" s="58"/>
      <c r="CM127" s="58"/>
      <c r="CN127" s="58"/>
      <c r="CO127" s="58"/>
      <c r="CP127" s="58"/>
      <c r="CQ127" s="58"/>
      <c r="CR127" s="58"/>
      <c r="CS127" s="58"/>
      <c r="CT127" s="58"/>
      <c r="CU127" s="58"/>
      <c r="CV127" s="58"/>
      <c r="CW127" s="58"/>
      <c r="CX127" s="58"/>
      <c r="CY127" s="58"/>
      <c r="CZ127" s="58"/>
    </row>
    <row r="128" s="3" customFormat="1" ht="32" customHeight="1" spans="1:105">
      <c r="A128" s="26"/>
      <c r="B128" s="27">
        <v>123</v>
      </c>
      <c r="C128" s="52" t="s">
        <v>197</v>
      </c>
      <c r="D128" s="35" t="s">
        <v>62</v>
      </c>
      <c r="E128" s="52" t="s">
        <v>62</v>
      </c>
      <c r="F128" s="52">
        <v>250</v>
      </c>
      <c r="G128" s="52">
        <v>1</v>
      </c>
      <c r="H128" s="52" t="s">
        <v>79</v>
      </c>
      <c r="I128" s="52" t="s">
        <v>79</v>
      </c>
      <c r="J128" s="52" t="s">
        <v>105</v>
      </c>
      <c r="K128" s="52" t="s">
        <v>41</v>
      </c>
      <c r="L128" s="42" t="s">
        <v>62</v>
      </c>
      <c r="M128" s="52" t="s">
        <v>33</v>
      </c>
      <c r="N128" s="52" t="s">
        <v>126</v>
      </c>
      <c r="O128" s="34">
        <v>100</v>
      </c>
      <c r="P128" s="36">
        <v>6</v>
      </c>
      <c r="Q128" s="34">
        <v>1</v>
      </c>
      <c r="R128" s="34">
        <v>4.8</v>
      </c>
      <c r="S128" s="34">
        <v>4.8</v>
      </c>
      <c r="T128" s="34">
        <v>5</v>
      </c>
      <c r="U128" s="34">
        <v>2</v>
      </c>
      <c r="V128" s="27">
        <f t="shared" si="15"/>
        <v>1</v>
      </c>
      <c r="W128" s="32">
        <f t="shared" si="16"/>
        <v>3.93333333333333</v>
      </c>
      <c r="X128" s="37" t="s">
        <v>45</v>
      </c>
      <c r="Y128" s="36"/>
      <c r="Z128" s="27">
        <f t="shared" si="17"/>
        <v>0</v>
      </c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  <c r="BQ128" s="58"/>
      <c r="BR128" s="58"/>
      <c r="BS128" s="58"/>
      <c r="BT128" s="58"/>
      <c r="BU128" s="58"/>
      <c r="BV128" s="58"/>
      <c r="BW128" s="58"/>
      <c r="BX128" s="58"/>
      <c r="BY128" s="58"/>
      <c r="BZ128" s="58"/>
      <c r="CA128" s="58"/>
      <c r="CB128" s="58"/>
      <c r="CC128" s="58"/>
      <c r="CD128" s="58"/>
      <c r="CE128" s="58"/>
      <c r="CF128" s="58"/>
      <c r="CG128" s="58"/>
      <c r="CH128" s="58"/>
      <c r="CI128" s="58"/>
      <c r="CJ128" s="58"/>
      <c r="CK128" s="58"/>
      <c r="CL128" s="58"/>
      <c r="CM128" s="58"/>
      <c r="CN128" s="58"/>
      <c r="CO128" s="58"/>
      <c r="CP128" s="58"/>
      <c r="CQ128" s="58"/>
      <c r="CR128" s="58"/>
      <c r="CS128" s="58"/>
      <c r="CT128" s="58"/>
      <c r="CU128" s="58"/>
      <c r="CV128" s="58"/>
      <c r="CW128" s="58"/>
      <c r="CX128" s="58"/>
      <c r="CY128" s="58"/>
      <c r="CZ128" s="58"/>
    </row>
    <row r="129" s="3" customFormat="1" ht="32" customHeight="1" spans="1:104">
      <c r="A129" s="26"/>
      <c r="B129" s="27">
        <v>124</v>
      </c>
      <c r="C129" s="52" t="s">
        <v>197</v>
      </c>
      <c r="D129" s="35" t="s">
        <v>62</v>
      </c>
      <c r="E129" s="52" t="s">
        <v>62</v>
      </c>
      <c r="F129" s="52">
        <v>250</v>
      </c>
      <c r="G129" s="52">
        <v>1</v>
      </c>
      <c r="H129" s="52" t="s">
        <v>79</v>
      </c>
      <c r="I129" s="52" t="s">
        <v>79</v>
      </c>
      <c r="J129" s="52" t="s">
        <v>106</v>
      </c>
      <c r="K129" s="52" t="s">
        <v>37</v>
      </c>
      <c r="L129" s="42" t="s">
        <v>62</v>
      </c>
      <c r="M129" s="52" t="s">
        <v>33</v>
      </c>
      <c r="N129" s="52" t="s">
        <v>126</v>
      </c>
      <c r="O129" s="34">
        <v>100</v>
      </c>
      <c r="P129" s="36">
        <v>1.5</v>
      </c>
      <c r="Q129" s="34">
        <v>1</v>
      </c>
      <c r="R129" s="34">
        <v>3.3</v>
      </c>
      <c r="S129" s="34">
        <v>2.8</v>
      </c>
      <c r="T129" s="34">
        <v>3.5</v>
      </c>
      <c r="U129" s="34">
        <v>1</v>
      </c>
      <c r="V129" s="27">
        <f t="shared" si="15"/>
        <v>1</v>
      </c>
      <c r="W129" s="32">
        <f t="shared" si="16"/>
        <v>2.18333333333333</v>
      </c>
      <c r="X129" s="37" t="s">
        <v>45</v>
      </c>
      <c r="Y129" s="36"/>
      <c r="Z129" s="27">
        <f t="shared" si="17"/>
        <v>0</v>
      </c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8"/>
      <c r="BL129" s="58"/>
      <c r="BM129" s="58"/>
      <c r="BN129" s="58"/>
      <c r="BO129" s="58"/>
      <c r="BP129" s="58"/>
      <c r="BQ129" s="58"/>
      <c r="BR129" s="58"/>
      <c r="BS129" s="58"/>
      <c r="BT129" s="58"/>
      <c r="BU129" s="58"/>
      <c r="BV129" s="58"/>
      <c r="BW129" s="58"/>
      <c r="BX129" s="58"/>
      <c r="BY129" s="58"/>
      <c r="BZ129" s="58"/>
      <c r="CA129" s="58"/>
      <c r="CB129" s="58"/>
      <c r="CC129" s="58"/>
      <c r="CD129" s="58"/>
      <c r="CE129" s="58"/>
      <c r="CF129" s="58"/>
      <c r="CG129" s="58"/>
      <c r="CH129" s="58"/>
      <c r="CI129" s="58"/>
      <c r="CJ129" s="58"/>
      <c r="CK129" s="58"/>
      <c r="CL129" s="58"/>
      <c r="CM129" s="58"/>
      <c r="CN129" s="58"/>
      <c r="CO129" s="58"/>
      <c r="CP129" s="58"/>
      <c r="CQ129" s="58"/>
      <c r="CR129" s="58"/>
      <c r="CS129" s="58"/>
      <c r="CT129" s="58"/>
      <c r="CU129" s="58"/>
      <c r="CV129" s="58"/>
      <c r="CW129" s="58"/>
      <c r="CX129" s="58"/>
      <c r="CY129" s="58"/>
      <c r="CZ129" s="58"/>
    </row>
    <row r="130" s="3" customFormat="1" ht="32" customHeight="1" spans="1:104">
      <c r="A130" s="26"/>
      <c r="B130" s="27">
        <v>125</v>
      </c>
      <c r="C130" s="52" t="s">
        <v>197</v>
      </c>
      <c r="D130" s="35" t="s">
        <v>62</v>
      </c>
      <c r="E130" s="52" t="s">
        <v>62</v>
      </c>
      <c r="F130" s="52">
        <v>250</v>
      </c>
      <c r="G130" s="52">
        <v>1</v>
      </c>
      <c r="H130" s="52" t="s">
        <v>79</v>
      </c>
      <c r="I130" s="52" t="s">
        <v>79</v>
      </c>
      <c r="J130" s="52" t="s">
        <v>106</v>
      </c>
      <c r="K130" s="52" t="s">
        <v>41</v>
      </c>
      <c r="L130" s="42" t="s">
        <v>62</v>
      </c>
      <c r="M130" s="52" t="s">
        <v>33</v>
      </c>
      <c r="N130" s="52" t="s">
        <v>126</v>
      </c>
      <c r="O130" s="34">
        <v>100</v>
      </c>
      <c r="P130" s="36">
        <v>3</v>
      </c>
      <c r="Q130" s="34">
        <v>1</v>
      </c>
      <c r="R130" s="34">
        <v>4.1</v>
      </c>
      <c r="S130" s="34">
        <v>3.8</v>
      </c>
      <c r="T130" s="34">
        <v>4.3</v>
      </c>
      <c r="U130" s="34">
        <v>1</v>
      </c>
      <c r="V130" s="27">
        <f t="shared" si="15"/>
        <v>1</v>
      </c>
      <c r="W130" s="32">
        <f t="shared" si="16"/>
        <v>2.86666666666667</v>
      </c>
      <c r="X130" s="37" t="s">
        <v>45</v>
      </c>
      <c r="Y130" s="36"/>
      <c r="Z130" s="27">
        <f t="shared" si="17"/>
        <v>0</v>
      </c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8"/>
      <c r="BL130" s="58"/>
      <c r="BM130" s="58"/>
      <c r="BN130" s="58"/>
      <c r="BO130" s="58"/>
      <c r="BP130" s="58"/>
      <c r="BQ130" s="58"/>
      <c r="BR130" s="58"/>
      <c r="BS130" s="58"/>
      <c r="BT130" s="58"/>
      <c r="BU130" s="58"/>
      <c r="BV130" s="58"/>
      <c r="BW130" s="58"/>
      <c r="BX130" s="58"/>
      <c r="BY130" s="58"/>
      <c r="BZ130" s="58"/>
      <c r="CA130" s="58"/>
      <c r="CB130" s="58"/>
      <c r="CC130" s="58"/>
      <c r="CD130" s="58"/>
      <c r="CE130" s="58"/>
      <c r="CF130" s="58"/>
      <c r="CG130" s="58"/>
      <c r="CH130" s="58"/>
      <c r="CI130" s="58"/>
      <c r="CJ130" s="58"/>
      <c r="CK130" s="58"/>
      <c r="CL130" s="58"/>
      <c r="CM130" s="58"/>
      <c r="CN130" s="58"/>
      <c r="CO130" s="58"/>
      <c r="CP130" s="58"/>
      <c r="CQ130" s="58"/>
      <c r="CR130" s="58"/>
      <c r="CS130" s="58"/>
      <c r="CT130" s="58"/>
      <c r="CU130" s="58"/>
      <c r="CV130" s="58"/>
      <c r="CW130" s="58"/>
      <c r="CX130" s="58"/>
      <c r="CY130" s="58"/>
      <c r="CZ130" s="58"/>
    </row>
    <row r="131" s="3" customFormat="1" ht="32" customHeight="1" spans="1:104">
      <c r="A131" s="26"/>
      <c r="B131" s="27">
        <v>126</v>
      </c>
      <c r="C131" s="40" t="s">
        <v>198</v>
      </c>
      <c r="D131" s="35" t="s">
        <v>62</v>
      </c>
      <c r="E131" s="40" t="s">
        <v>62</v>
      </c>
      <c r="F131" s="40">
        <v>360</v>
      </c>
      <c r="G131" s="40">
        <v>1</v>
      </c>
      <c r="H131" s="40" t="s">
        <v>199</v>
      </c>
      <c r="I131" s="40" t="s">
        <v>200</v>
      </c>
      <c r="J131" s="40" t="s">
        <v>201</v>
      </c>
      <c r="K131" s="39" t="s">
        <v>37</v>
      </c>
      <c r="L131" s="40" t="s">
        <v>62</v>
      </c>
      <c r="M131" s="40" t="s">
        <v>202</v>
      </c>
      <c r="N131" s="40" t="s">
        <v>126</v>
      </c>
      <c r="O131" s="34">
        <v>100</v>
      </c>
      <c r="P131" s="41">
        <v>0.4</v>
      </c>
      <c r="Q131" s="42">
        <v>3</v>
      </c>
      <c r="R131" s="34">
        <v>2.3</v>
      </c>
      <c r="S131" s="42">
        <v>2</v>
      </c>
      <c r="T131" s="34">
        <v>2.5</v>
      </c>
      <c r="U131" s="42">
        <v>1</v>
      </c>
      <c r="V131" s="27">
        <f t="shared" si="15"/>
        <v>0.4</v>
      </c>
      <c r="W131" s="32">
        <f t="shared" si="16"/>
        <v>1.86666666666667</v>
      </c>
      <c r="X131" s="43">
        <v>0.4</v>
      </c>
      <c r="Y131" s="41"/>
      <c r="Z131" s="27">
        <f t="shared" si="17"/>
        <v>0</v>
      </c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8"/>
      <c r="BL131" s="58"/>
      <c r="BM131" s="58"/>
      <c r="BN131" s="58"/>
      <c r="BO131" s="58"/>
      <c r="BP131" s="58"/>
      <c r="BQ131" s="58"/>
      <c r="BR131" s="58"/>
      <c r="BS131" s="58"/>
      <c r="BT131" s="58"/>
      <c r="BU131" s="58"/>
      <c r="BV131" s="58"/>
      <c r="BW131" s="58"/>
      <c r="BX131" s="58"/>
      <c r="BY131" s="58"/>
      <c r="BZ131" s="58"/>
      <c r="CA131" s="58"/>
      <c r="CB131" s="58"/>
      <c r="CC131" s="58"/>
      <c r="CD131" s="58"/>
      <c r="CE131" s="58"/>
      <c r="CF131" s="58"/>
      <c r="CG131" s="58"/>
      <c r="CH131" s="58"/>
      <c r="CI131" s="58"/>
      <c r="CJ131" s="58"/>
      <c r="CK131" s="58"/>
      <c r="CL131" s="58"/>
      <c r="CM131" s="58"/>
      <c r="CN131" s="58"/>
      <c r="CO131" s="58"/>
      <c r="CP131" s="58"/>
      <c r="CQ131" s="58"/>
      <c r="CR131" s="58"/>
      <c r="CS131" s="58"/>
      <c r="CT131" s="58"/>
      <c r="CU131" s="58"/>
      <c r="CV131" s="58"/>
      <c r="CW131" s="58"/>
      <c r="CX131" s="58"/>
      <c r="CY131" s="58"/>
      <c r="CZ131" s="58"/>
    </row>
    <row r="132" s="3" customFormat="1" ht="32" customHeight="1" spans="1:104">
      <c r="A132" s="27"/>
      <c r="B132" s="27">
        <v>127</v>
      </c>
      <c r="C132" s="40" t="s">
        <v>203</v>
      </c>
      <c r="D132" s="35" t="s">
        <v>62</v>
      </c>
      <c r="E132" s="40" t="s">
        <v>62</v>
      </c>
      <c r="F132" s="40">
        <v>360</v>
      </c>
      <c r="G132" s="40">
        <v>1</v>
      </c>
      <c r="H132" s="40" t="s">
        <v>199</v>
      </c>
      <c r="I132" s="40" t="s">
        <v>200</v>
      </c>
      <c r="J132" s="40" t="s">
        <v>204</v>
      </c>
      <c r="K132" s="39" t="s">
        <v>37</v>
      </c>
      <c r="L132" s="40" t="s">
        <v>62</v>
      </c>
      <c r="M132" s="40" t="s">
        <v>202</v>
      </c>
      <c r="N132" s="40" t="s">
        <v>126</v>
      </c>
      <c r="O132" s="34">
        <v>200</v>
      </c>
      <c r="P132" s="41">
        <v>0.4</v>
      </c>
      <c r="Q132" s="42">
        <v>1.5</v>
      </c>
      <c r="R132" s="34">
        <v>1.3</v>
      </c>
      <c r="S132" s="42">
        <v>1.5</v>
      </c>
      <c r="T132" s="34">
        <v>1.5</v>
      </c>
      <c r="U132" s="42">
        <v>0.5</v>
      </c>
      <c r="V132" s="27">
        <f t="shared" si="15"/>
        <v>0.4</v>
      </c>
      <c r="W132" s="32">
        <f t="shared" si="16"/>
        <v>1.11666666666667</v>
      </c>
      <c r="X132" s="43">
        <v>0.4</v>
      </c>
      <c r="Y132" s="41"/>
      <c r="Z132" s="27">
        <f t="shared" si="17"/>
        <v>0</v>
      </c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8"/>
      <c r="BL132" s="58"/>
      <c r="BM132" s="58"/>
      <c r="BN132" s="58"/>
      <c r="BO132" s="58"/>
      <c r="BP132" s="58"/>
      <c r="BQ132" s="58"/>
      <c r="BR132" s="58"/>
      <c r="BS132" s="58"/>
      <c r="BT132" s="58"/>
      <c r="BU132" s="58"/>
      <c r="BV132" s="58"/>
      <c r="BW132" s="58"/>
      <c r="BX132" s="58"/>
      <c r="BY132" s="58"/>
      <c r="BZ132" s="58"/>
      <c r="CA132" s="58"/>
      <c r="CB132" s="58"/>
      <c r="CC132" s="58"/>
      <c r="CD132" s="58"/>
      <c r="CE132" s="58"/>
      <c r="CF132" s="58"/>
      <c r="CG132" s="58"/>
      <c r="CH132" s="58"/>
      <c r="CI132" s="58"/>
      <c r="CJ132" s="58"/>
      <c r="CK132" s="58"/>
      <c r="CL132" s="58"/>
      <c r="CM132" s="58"/>
      <c r="CN132" s="58"/>
      <c r="CO132" s="58"/>
      <c r="CP132" s="58"/>
      <c r="CQ132" s="58"/>
      <c r="CR132" s="58"/>
      <c r="CS132" s="58"/>
      <c r="CT132" s="58"/>
      <c r="CU132" s="58"/>
      <c r="CV132" s="58"/>
      <c r="CW132" s="58"/>
      <c r="CX132" s="58"/>
      <c r="CY132" s="58"/>
      <c r="CZ132" s="58"/>
    </row>
    <row r="133" ht="32" customHeight="1" spans="1:104">
      <c r="A133" s="63" t="s">
        <v>205</v>
      </c>
      <c r="B133" s="27">
        <v>128</v>
      </c>
      <c r="C133" s="82" t="s">
        <v>206</v>
      </c>
      <c r="D133" s="35" t="s">
        <v>62</v>
      </c>
      <c r="E133" s="83" t="s">
        <v>62</v>
      </c>
      <c r="F133" s="82" t="s">
        <v>207</v>
      </c>
      <c r="G133" s="82">
        <v>1000</v>
      </c>
      <c r="H133" s="82" t="s">
        <v>62</v>
      </c>
      <c r="I133" s="39" t="s">
        <v>63</v>
      </c>
      <c r="J133" s="82" t="s">
        <v>208</v>
      </c>
      <c r="K133" s="39" t="s">
        <v>37</v>
      </c>
      <c r="L133" s="42" t="s">
        <v>62</v>
      </c>
      <c r="M133" s="82" t="s">
        <v>209</v>
      </c>
      <c r="N133" s="39" t="s">
        <v>158</v>
      </c>
      <c r="O133" s="34">
        <v>1000</v>
      </c>
      <c r="P133" s="36">
        <v>8.5</v>
      </c>
      <c r="Q133" s="34" t="s">
        <v>210</v>
      </c>
      <c r="R133" s="34">
        <v>12.8</v>
      </c>
      <c r="S133" s="34">
        <v>11.5</v>
      </c>
      <c r="T133" s="34">
        <v>13</v>
      </c>
      <c r="U133" s="34">
        <v>30</v>
      </c>
      <c r="V133" s="27">
        <f t="shared" si="15"/>
        <v>8.5</v>
      </c>
      <c r="W133" s="32">
        <f t="shared" si="16"/>
        <v>15.16</v>
      </c>
      <c r="X133" s="37">
        <v>8</v>
      </c>
      <c r="Y133" s="36"/>
      <c r="Z133" s="27">
        <f t="shared" si="17"/>
        <v>0</v>
      </c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L133" s="58"/>
      <c r="BM133" s="58"/>
      <c r="BN133" s="58"/>
      <c r="BO133" s="58"/>
      <c r="BP133" s="58"/>
      <c r="BQ133" s="58"/>
      <c r="BR133" s="58"/>
      <c r="BS133" s="58"/>
      <c r="BT133" s="58"/>
      <c r="BU133" s="58"/>
      <c r="BV133" s="58"/>
      <c r="BW133" s="58"/>
      <c r="BX133" s="58"/>
      <c r="BY133" s="58"/>
      <c r="BZ133" s="58"/>
      <c r="CA133" s="58"/>
      <c r="CB133" s="58"/>
      <c r="CC133" s="58"/>
      <c r="CD133" s="58"/>
      <c r="CE133" s="58"/>
      <c r="CF133" s="58"/>
      <c r="CG133" s="58"/>
      <c r="CH133" s="58"/>
      <c r="CI133" s="58"/>
      <c r="CJ133" s="58"/>
      <c r="CK133" s="58"/>
      <c r="CL133" s="58"/>
      <c r="CM133" s="58"/>
      <c r="CN133" s="58"/>
      <c r="CO133" s="58"/>
      <c r="CP133" s="58"/>
      <c r="CQ133" s="58"/>
      <c r="CR133" s="58"/>
      <c r="CS133" s="58"/>
      <c r="CT133" s="58"/>
      <c r="CU133" s="58"/>
      <c r="CV133" s="58"/>
      <c r="CW133" s="58"/>
      <c r="CX133" s="58"/>
      <c r="CY133" s="58"/>
      <c r="CZ133" s="58"/>
    </row>
    <row r="134" ht="32" customHeight="1" spans="1:104">
      <c r="A134" s="64"/>
      <c r="B134" s="27">
        <v>129</v>
      </c>
      <c r="C134" s="39" t="s">
        <v>211</v>
      </c>
      <c r="D134" s="35" t="s">
        <v>62</v>
      </c>
      <c r="E134" s="40" t="s">
        <v>62</v>
      </c>
      <c r="F134" s="82" t="s">
        <v>207</v>
      </c>
      <c r="G134" s="39">
        <v>3500</v>
      </c>
      <c r="H134" s="82" t="s">
        <v>62</v>
      </c>
      <c r="I134" s="39" t="s">
        <v>63</v>
      </c>
      <c r="J134" s="52" t="s">
        <v>212</v>
      </c>
      <c r="K134" s="39" t="s">
        <v>37</v>
      </c>
      <c r="L134" s="42" t="s">
        <v>62</v>
      </c>
      <c r="M134" s="82" t="s">
        <v>209</v>
      </c>
      <c r="N134" s="39" t="s">
        <v>158</v>
      </c>
      <c r="O134" s="34">
        <v>300</v>
      </c>
      <c r="P134" s="36">
        <v>52</v>
      </c>
      <c r="Q134" s="34" t="s">
        <v>210</v>
      </c>
      <c r="R134" s="34">
        <v>98.8</v>
      </c>
      <c r="S134" s="34">
        <v>87</v>
      </c>
      <c r="T134" s="34">
        <v>100</v>
      </c>
      <c r="U134" s="34">
        <v>210</v>
      </c>
      <c r="V134" s="27">
        <f t="shared" si="15"/>
        <v>52</v>
      </c>
      <c r="W134" s="32">
        <f t="shared" si="16"/>
        <v>109.56</v>
      </c>
      <c r="X134" s="37">
        <v>52</v>
      </c>
      <c r="Y134" s="36"/>
      <c r="Z134" s="27">
        <f t="shared" si="17"/>
        <v>0</v>
      </c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  <c r="BM134" s="58"/>
      <c r="BN134" s="58"/>
      <c r="BO134" s="58"/>
      <c r="BP134" s="58"/>
      <c r="BQ134" s="58"/>
      <c r="BR134" s="58"/>
      <c r="BS134" s="58"/>
      <c r="BT134" s="58"/>
      <c r="BU134" s="58"/>
      <c r="BV134" s="58"/>
      <c r="BW134" s="58"/>
      <c r="BX134" s="58"/>
      <c r="BY134" s="58"/>
      <c r="BZ134" s="58"/>
      <c r="CA134" s="58"/>
      <c r="CB134" s="58"/>
      <c r="CC134" s="58"/>
      <c r="CD134" s="58"/>
      <c r="CE134" s="58"/>
      <c r="CF134" s="58"/>
      <c r="CG134" s="58"/>
      <c r="CH134" s="58"/>
      <c r="CI134" s="58"/>
      <c r="CJ134" s="58"/>
      <c r="CK134" s="58"/>
      <c r="CL134" s="58"/>
      <c r="CM134" s="58"/>
      <c r="CN134" s="58"/>
      <c r="CO134" s="58"/>
      <c r="CP134" s="58"/>
      <c r="CQ134" s="58"/>
      <c r="CR134" s="58"/>
      <c r="CS134" s="58"/>
      <c r="CT134" s="58"/>
      <c r="CU134" s="58"/>
      <c r="CV134" s="58"/>
      <c r="CW134" s="58"/>
      <c r="CX134" s="58"/>
      <c r="CY134" s="58"/>
      <c r="CZ134" s="58"/>
    </row>
    <row r="135" ht="32" customHeight="1" spans="1:104">
      <c r="A135" s="64"/>
      <c r="B135" s="27">
        <v>130</v>
      </c>
      <c r="C135" s="39" t="s">
        <v>213</v>
      </c>
      <c r="D135" s="35" t="s">
        <v>62</v>
      </c>
      <c r="E135" s="40" t="s">
        <v>62</v>
      </c>
      <c r="F135" s="39" t="s">
        <v>214</v>
      </c>
      <c r="G135" s="39" t="s">
        <v>215</v>
      </c>
      <c r="H135" s="82" t="s">
        <v>62</v>
      </c>
      <c r="I135" s="39" t="s">
        <v>63</v>
      </c>
      <c r="J135" s="39" t="s">
        <v>216</v>
      </c>
      <c r="K135" s="39" t="s">
        <v>37</v>
      </c>
      <c r="L135" s="42" t="s">
        <v>62</v>
      </c>
      <c r="M135" s="82" t="s">
        <v>209</v>
      </c>
      <c r="N135" s="39" t="s">
        <v>158</v>
      </c>
      <c r="O135" s="35">
        <v>30</v>
      </c>
      <c r="P135" s="36">
        <v>5.25</v>
      </c>
      <c r="Q135" s="34" t="s">
        <v>210</v>
      </c>
      <c r="R135" s="34">
        <v>4.8</v>
      </c>
      <c r="S135" s="34">
        <v>4.5</v>
      </c>
      <c r="T135" s="34">
        <v>5</v>
      </c>
      <c r="U135" s="34">
        <v>80</v>
      </c>
      <c r="V135" s="27">
        <f t="shared" si="15"/>
        <v>4.5</v>
      </c>
      <c r="W135" s="32">
        <f t="shared" si="16"/>
        <v>19.91</v>
      </c>
      <c r="X135" s="37">
        <v>4.5</v>
      </c>
      <c r="Y135" s="36"/>
      <c r="Z135" s="27">
        <f t="shared" si="17"/>
        <v>0</v>
      </c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  <c r="BJ135" s="58"/>
      <c r="BK135" s="58"/>
      <c r="BL135" s="58"/>
      <c r="BM135" s="58"/>
      <c r="BN135" s="58"/>
      <c r="BO135" s="58"/>
      <c r="BP135" s="58"/>
      <c r="BQ135" s="58"/>
      <c r="BR135" s="58"/>
      <c r="BS135" s="58"/>
      <c r="BT135" s="58"/>
      <c r="BU135" s="58"/>
      <c r="BV135" s="58"/>
      <c r="BW135" s="58"/>
      <c r="BX135" s="58"/>
      <c r="BY135" s="58"/>
      <c r="BZ135" s="58"/>
      <c r="CA135" s="58"/>
      <c r="CB135" s="58"/>
      <c r="CC135" s="58"/>
      <c r="CD135" s="58"/>
      <c r="CE135" s="58"/>
      <c r="CF135" s="58"/>
      <c r="CG135" s="58"/>
      <c r="CH135" s="58"/>
      <c r="CI135" s="58"/>
      <c r="CJ135" s="58"/>
      <c r="CK135" s="58"/>
      <c r="CL135" s="58"/>
      <c r="CM135" s="58"/>
      <c r="CN135" s="58"/>
      <c r="CO135" s="58"/>
      <c r="CP135" s="58"/>
      <c r="CQ135" s="58"/>
      <c r="CR135" s="58"/>
      <c r="CS135" s="58"/>
      <c r="CT135" s="58"/>
      <c r="CU135" s="58"/>
      <c r="CV135" s="58"/>
      <c r="CW135" s="58"/>
      <c r="CX135" s="58"/>
      <c r="CY135" s="58"/>
      <c r="CZ135" s="58"/>
    </row>
    <row r="136" ht="32" customHeight="1" spans="1:104">
      <c r="A136" s="64"/>
      <c r="B136" s="27">
        <v>131</v>
      </c>
      <c r="C136" s="48" t="s">
        <v>217</v>
      </c>
      <c r="D136" s="35" t="s">
        <v>62</v>
      </c>
      <c r="E136" s="40" t="s">
        <v>62</v>
      </c>
      <c r="F136" s="39" t="s">
        <v>214</v>
      </c>
      <c r="G136" s="39" t="s">
        <v>215</v>
      </c>
      <c r="H136" s="82" t="s">
        <v>62</v>
      </c>
      <c r="I136" s="39" t="s">
        <v>63</v>
      </c>
      <c r="J136" s="40" t="s">
        <v>218</v>
      </c>
      <c r="K136" s="39" t="s">
        <v>37</v>
      </c>
      <c r="L136" s="42" t="s">
        <v>62</v>
      </c>
      <c r="M136" s="82" t="s">
        <v>209</v>
      </c>
      <c r="N136" s="39" t="s">
        <v>158</v>
      </c>
      <c r="O136" s="35">
        <v>1000</v>
      </c>
      <c r="P136" s="36">
        <v>4.5</v>
      </c>
      <c r="Q136" s="34" t="s">
        <v>210</v>
      </c>
      <c r="R136" s="34">
        <v>3.8</v>
      </c>
      <c r="S136" s="34">
        <v>3.5</v>
      </c>
      <c r="T136" s="34">
        <v>4</v>
      </c>
      <c r="U136" s="34">
        <v>60</v>
      </c>
      <c r="V136" s="27">
        <f t="shared" si="15"/>
        <v>3.5</v>
      </c>
      <c r="W136" s="32">
        <f t="shared" si="16"/>
        <v>15.16</v>
      </c>
      <c r="X136" s="37">
        <v>3</v>
      </c>
      <c r="Y136" s="36"/>
      <c r="Z136" s="27">
        <f t="shared" si="17"/>
        <v>0</v>
      </c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  <c r="BM136" s="58"/>
      <c r="BN136" s="58"/>
      <c r="BO136" s="58"/>
      <c r="BP136" s="58"/>
      <c r="BQ136" s="58"/>
      <c r="BR136" s="58"/>
      <c r="BS136" s="58"/>
      <c r="BT136" s="58"/>
      <c r="BU136" s="58"/>
      <c r="BV136" s="58"/>
      <c r="BW136" s="58"/>
      <c r="BX136" s="58"/>
      <c r="BY136" s="58"/>
      <c r="BZ136" s="58"/>
      <c r="CA136" s="58"/>
      <c r="CB136" s="58"/>
      <c r="CC136" s="58"/>
      <c r="CD136" s="58"/>
      <c r="CE136" s="58"/>
      <c r="CF136" s="58"/>
      <c r="CG136" s="58"/>
      <c r="CH136" s="58"/>
      <c r="CI136" s="58"/>
      <c r="CJ136" s="58"/>
      <c r="CK136" s="58"/>
      <c r="CL136" s="58"/>
      <c r="CM136" s="58"/>
      <c r="CN136" s="58"/>
      <c r="CO136" s="58"/>
      <c r="CP136" s="58"/>
      <c r="CQ136" s="58"/>
      <c r="CR136" s="58"/>
      <c r="CS136" s="58"/>
      <c r="CT136" s="58"/>
      <c r="CU136" s="58"/>
      <c r="CV136" s="58"/>
      <c r="CW136" s="58"/>
      <c r="CX136" s="58"/>
      <c r="CY136" s="58"/>
      <c r="CZ136" s="58"/>
    </row>
    <row r="137" ht="32" customHeight="1" spans="1:104">
      <c r="A137" s="64"/>
      <c r="B137" s="27">
        <v>132</v>
      </c>
      <c r="C137" s="39" t="s">
        <v>219</v>
      </c>
      <c r="D137" s="35" t="s">
        <v>62</v>
      </c>
      <c r="E137" s="40" t="s">
        <v>62</v>
      </c>
      <c r="F137" s="39" t="s">
        <v>214</v>
      </c>
      <c r="G137" s="39" t="s">
        <v>215</v>
      </c>
      <c r="H137" s="82" t="s">
        <v>62</v>
      </c>
      <c r="I137" s="39" t="s">
        <v>63</v>
      </c>
      <c r="J137" s="39" t="s">
        <v>220</v>
      </c>
      <c r="K137" s="39" t="s">
        <v>37</v>
      </c>
      <c r="L137" s="42" t="s">
        <v>62</v>
      </c>
      <c r="M137" s="82" t="s">
        <v>209</v>
      </c>
      <c r="N137" s="39" t="s">
        <v>158</v>
      </c>
      <c r="O137" s="35">
        <v>400</v>
      </c>
      <c r="P137" s="36">
        <v>3</v>
      </c>
      <c r="Q137" s="34" t="s">
        <v>210</v>
      </c>
      <c r="R137" s="34">
        <v>2.6</v>
      </c>
      <c r="S137" s="34">
        <v>2.5</v>
      </c>
      <c r="T137" s="34">
        <v>2.8</v>
      </c>
      <c r="U137" s="34">
        <v>50</v>
      </c>
      <c r="V137" s="27">
        <f t="shared" si="15"/>
        <v>2.5</v>
      </c>
      <c r="W137" s="32">
        <f t="shared" si="16"/>
        <v>12.18</v>
      </c>
      <c r="X137" s="37">
        <v>1.65</v>
      </c>
      <c r="Y137" s="36"/>
      <c r="Z137" s="27">
        <f t="shared" si="17"/>
        <v>0</v>
      </c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58"/>
      <c r="BO137" s="58"/>
      <c r="BP137" s="58"/>
      <c r="BQ137" s="58"/>
      <c r="BR137" s="58"/>
      <c r="BS137" s="58"/>
      <c r="BT137" s="58"/>
      <c r="BU137" s="58"/>
      <c r="BV137" s="58"/>
      <c r="BW137" s="58"/>
      <c r="BX137" s="58"/>
      <c r="BY137" s="58"/>
      <c r="BZ137" s="58"/>
      <c r="CA137" s="58"/>
      <c r="CB137" s="58"/>
      <c r="CC137" s="58"/>
      <c r="CD137" s="58"/>
      <c r="CE137" s="58"/>
      <c r="CF137" s="58"/>
      <c r="CG137" s="58"/>
      <c r="CH137" s="58"/>
      <c r="CI137" s="58"/>
      <c r="CJ137" s="58"/>
      <c r="CK137" s="58"/>
      <c r="CL137" s="58"/>
      <c r="CM137" s="58"/>
      <c r="CN137" s="58"/>
      <c r="CO137" s="58"/>
      <c r="CP137" s="58"/>
      <c r="CQ137" s="58"/>
      <c r="CR137" s="58"/>
      <c r="CS137" s="58"/>
      <c r="CT137" s="58"/>
      <c r="CU137" s="58"/>
      <c r="CV137" s="58"/>
      <c r="CW137" s="58"/>
      <c r="CX137" s="58"/>
      <c r="CY137" s="58"/>
      <c r="CZ137" s="58"/>
    </row>
    <row r="138" ht="32" customHeight="1" spans="1:104">
      <c r="A138" s="64"/>
      <c r="B138" s="27">
        <v>133</v>
      </c>
      <c r="C138" s="39" t="s">
        <v>221</v>
      </c>
      <c r="D138" s="35" t="s">
        <v>62</v>
      </c>
      <c r="E138" s="40" t="s">
        <v>62</v>
      </c>
      <c r="F138" s="39" t="s">
        <v>214</v>
      </c>
      <c r="G138" s="39" t="s">
        <v>222</v>
      </c>
      <c r="H138" s="82" t="s">
        <v>62</v>
      </c>
      <c r="I138" s="39" t="s">
        <v>63</v>
      </c>
      <c r="J138" s="39" t="s">
        <v>223</v>
      </c>
      <c r="K138" s="39" t="s">
        <v>37</v>
      </c>
      <c r="L138" s="42" t="s">
        <v>62</v>
      </c>
      <c r="M138" s="82" t="s">
        <v>209</v>
      </c>
      <c r="N138" s="39" t="s">
        <v>158</v>
      </c>
      <c r="O138" s="35">
        <v>1000</v>
      </c>
      <c r="P138" s="36">
        <v>4.5</v>
      </c>
      <c r="Q138" s="34" t="s">
        <v>210</v>
      </c>
      <c r="R138" s="34">
        <v>7.2</v>
      </c>
      <c r="S138" s="34">
        <v>6.5</v>
      </c>
      <c r="T138" s="34">
        <v>7.4</v>
      </c>
      <c r="U138" s="34">
        <v>80</v>
      </c>
      <c r="V138" s="27">
        <f t="shared" si="15"/>
        <v>4.5</v>
      </c>
      <c r="W138" s="32">
        <f t="shared" si="16"/>
        <v>21.12</v>
      </c>
      <c r="X138" s="37" t="s">
        <v>45</v>
      </c>
      <c r="Y138" s="36"/>
      <c r="Z138" s="27">
        <f t="shared" si="17"/>
        <v>0</v>
      </c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8"/>
      <c r="BL138" s="58"/>
      <c r="BM138" s="58"/>
      <c r="BN138" s="58"/>
      <c r="BO138" s="58"/>
      <c r="BP138" s="58"/>
      <c r="BQ138" s="58"/>
      <c r="BR138" s="58"/>
      <c r="BS138" s="58"/>
      <c r="BT138" s="58"/>
      <c r="BU138" s="58"/>
      <c r="BV138" s="58"/>
      <c r="BW138" s="58"/>
      <c r="BX138" s="58"/>
      <c r="BY138" s="58"/>
      <c r="BZ138" s="58"/>
      <c r="CA138" s="58"/>
      <c r="CB138" s="58"/>
      <c r="CC138" s="58"/>
      <c r="CD138" s="58"/>
      <c r="CE138" s="58"/>
      <c r="CF138" s="58"/>
      <c r="CG138" s="58"/>
      <c r="CH138" s="58"/>
      <c r="CI138" s="58"/>
      <c r="CJ138" s="58"/>
      <c r="CK138" s="58"/>
      <c r="CL138" s="58"/>
      <c r="CM138" s="58"/>
      <c r="CN138" s="58"/>
      <c r="CO138" s="58"/>
      <c r="CP138" s="58"/>
      <c r="CQ138" s="58"/>
      <c r="CR138" s="58"/>
      <c r="CS138" s="58"/>
      <c r="CT138" s="58"/>
      <c r="CU138" s="58"/>
      <c r="CV138" s="58"/>
      <c r="CW138" s="58"/>
      <c r="CX138" s="58"/>
      <c r="CY138" s="58"/>
      <c r="CZ138" s="58"/>
    </row>
    <row r="139" ht="32" customHeight="1" spans="1:104">
      <c r="A139" s="64"/>
      <c r="B139" s="27">
        <v>134</v>
      </c>
      <c r="C139" s="39" t="s">
        <v>224</v>
      </c>
      <c r="D139" s="35" t="s">
        <v>62</v>
      </c>
      <c r="E139" s="40" t="s">
        <v>62</v>
      </c>
      <c r="F139" s="82" t="s">
        <v>207</v>
      </c>
      <c r="G139" s="39">
        <v>800</v>
      </c>
      <c r="H139" s="82" t="s">
        <v>62</v>
      </c>
      <c r="I139" s="39" t="s">
        <v>63</v>
      </c>
      <c r="J139" s="39" t="s">
        <v>225</v>
      </c>
      <c r="K139" s="39" t="s">
        <v>37</v>
      </c>
      <c r="L139" s="42" t="s">
        <v>62</v>
      </c>
      <c r="M139" s="82" t="s">
        <v>209</v>
      </c>
      <c r="N139" s="39" t="s">
        <v>158</v>
      </c>
      <c r="O139" s="34">
        <v>100</v>
      </c>
      <c r="P139" s="36">
        <v>15.3</v>
      </c>
      <c r="Q139" s="34" t="s">
        <v>210</v>
      </c>
      <c r="R139" s="34">
        <v>19.8</v>
      </c>
      <c r="S139" s="34">
        <v>18</v>
      </c>
      <c r="T139" s="34">
        <v>20</v>
      </c>
      <c r="U139" s="34">
        <v>50</v>
      </c>
      <c r="V139" s="27">
        <f t="shared" si="15"/>
        <v>15.3</v>
      </c>
      <c r="W139" s="32">
        <f t="shared" si="16"/>
        <v>24.62</v>
      </c>
      <c r="X139" s="37">
        <v>15</v>
      </c>
      <c r="Y139" s="36"/>
      <c r="Z139" s="27">
        <f t="shared" si="17"/>
        <v>0</v>
      </c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8"/>
      <c r="BL139" s="58"/>
      <c r="BM139" s="58"/>
      <c r="BN139" s="58"/>
      <c r="BO139" s="58"/>
      <c r="BP139" s="58"/>
      <c r="BQ139" s="58"/>
      <c r="BR139" s="58"/>
      <c r="BS139" s="58"/>
      <c r="BT139" s="58"/>
      <c r="BU139" s="58"/>
      <c r="BV139" s="58"/>
      <c r="BW139" s="58"/>
      <c r="BX139" s="58"/>
      <c r="BY139" s="58"/>
      <c r="BZ139" s="58"/>
      <c r="CA139" s="58"/>
      <c r="CB139" s="58"/>
      <c r="CC139" s="58"/>
      <c r="CD139" s="58"/>
      <c r="CE139" s="58"/>
      <c r="CF139" s="58"/>
      <c r="CG139" s="58"/>
      <c r="CH139" s="58"/>
      <c r="CI139" s="58"/>
      <c r="CJ139" s="58"/>
      <c r="CK139" s="58"/>
      <c r="CL139" s="58"/>
      <c r="CM139" s="58"/>
      <c r="CN139" s="58"/>
      <c r="CO139" s="58"/>
      <c r="CP139" s="58"/>
      <c r="CQ139" s="58"/>
      <c r="CR139" s="58"/>
      <c r="CS139" s="58"/>
      <c r="CT139" s="58"/>
      <c r="CU139" s="58"/>
      <c r="CV139" s="58"/>
      <c r="CW139" s="58"/>
      <c r="CX139" s="58"/>
      <c r="CY139" s="58"/>
      <c r="CZ139" s="58"/>
    </row>
    <row r="140" ht="32" customHeight="1" spans="1:104">
      <c r="A140" s="33"/>
      <c r="B140" s="27">
        <v>135</v>
      </c>
      <c r="C140" s="39" t="s">
        <v>226</v>
      </c>
      <c r="D140" s="35" t="s">
        <v>62</v>
      </c>
      <c r="E140" s="40" t="s">
        <v>62</v>
      </c>
      <c r="F140" s="82" t="s">
        <v>207</v>
      </c>
      <c r="G140" s="39">
        <v>800</v>
      </c>
      <c r="H140" s="82" t="s">
        <v>62</v>
      </c>
      <c r="I140" s="39" t="s">
        <v>63</v>
      </c>
      <c r="J140" s="39" t="s">
        <v>227</v>
      </c>
      <c r="K140" s="39" t="s">
        <v>37</v>
      </c>
      <c r="L140" s="42" t="s">
        <v>62</v>
      </c>
      <c r="M140" s="82" t="s">
        <v>209</v>
      </c>
      <c r="N140" s="39" t="s">
        <v>158</v>
      </c>
      <c r="O140" s="35">
        <v>600</v>
      </c>
      <c r="P140" s="36">
        <v>11.3</v>
      </c>
      <c r="Q140" s="34" t="s">
        <v>210</v>
      </c>
      <c r="R140" s="34">
        <v>13.8</v>
      </c>
      <c r="S140" s="34">
        <v>13</v>
      </c>
      <c r="T140" s="34">
        <v>14</v>
      </c>
      <c r="U140" s="34">
        <v>40</v>
      </c>
      <c r="V140" s="27">
        <f t="shared" si="15"/>
        <v>11.3</v>
      </c>
      <c r="W140" s="32">
        <f t="shared" si="16"/>
        <v>18.42</v>
      </c>
      <c r="X140" s="37">
        <v>11</v>
      </c>
      <c r="Y140" s="36"/>
      <c r="Z140" s="27">
        <f t="shared" si="17"/>
        <v>0</v>
      </c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  <c r="BJ140" s="58"/>
      <c r="BK140" s="58"/>
      <c r="BL140" s="58"/>
      <c r="BM140" s="58"/>
      <c r="BN140" s="58"/>
      <c r="BO140" s="58"/>
      <c r="BP140" s="58"/>
      <c r="BQ140" s="58"/>
      <c r="BR140" s="58"/>
      <c r="BS140" s="58"/>
      <c r="BT140" s="58"/>
      <c r="BU140" s="58"/>
      <c r="BV140" s="58"/>
      <c r="BW140" s="58"/>
      <c r="BX140" s="58"/>
      <c r="BY140" s="58"/>
      <c r="BZ140" s="58"/>
      <c r="CA140" s="58"/>
      <c r="CB140" s="58"/>
      <c r="CC140" s="58"/>
      <c r="CD140" s="58"/>
      <c r="CE140" s="58"/>
      <c r="CF140" s="58"/>
      <c r="CG140" s="58"/>
      <c r="CH140" s="58"/>
      <c r="CI140" s="58"/>
      <c r="CJ140" s="58"/>
      <c r="CK140" s="58"/>
      <c r="CL140" s="58"/>
      <c r="CM140" s="58"/>
      <c r="CN140" s="58"/>
      <c r="CO140" s="58"/>
      <c r="CP140" s="58"/>
      <c r="CQ140" s="58"/>
      <c r="CR140" s="58"/>
      <c r="CS140" s="58"/>
      <c r="CT140" s="58"/>
      <c r="CU140" s="58"/>
      <c r="CV140" s="58"/>
      <c r="CW140" s="58"/>
      <c r="CX140" s="58"/>
      <c r="CY140" s="58"/>
      <c r="CZ140" s="58"/>
    </row>
    <row r="141" s="4" customFormat="1" ht="32" customHeight="1" spans="1:104">
      <c r="A141" s="38" t="s">
        <v>228</v>
      </c>
      <c r="B141" s="27">
        <v>136</v>
      </c>
      <c r="C141" s="49" t="s">
        <v>229</v>
      </c>
      <c r="D141" s="49" t="s">
        <v>62</v>
      </c>
      <c r="E141" s="49" t="s">
        <v>62</v>
      </c>
      <c r="F141" s="49">
        <v>100</v>
      </c>
      <c r="G141" s="49">
        <v>1</v>
      </c>
      <c r="H141" s="49" t="s">
        <v>79</v>
      </c>
      <c r="I141" s="49" t="s">
        <v>63</v>
      </c>
      <c r="J141" s="49" t="s">
        <v>230</v>
      </c>
      <c r="K141" s="49" t="s">
        <v>41</v>
      </c>
      <c r="L141" s="49" t="s">
        <v>60</v>
      </c>
      <c r="M141" s="49" t="s">
        <v>231</v>
      </c>
      <c r="N141" s="49" t="s">
        <v>126</v>
      </c>
      <c r="O141" s="34">
        <v>4000</v>
      </c>
      <c r="P141" s="36">
        <v>0.23</v>
      </c>
      <c r="Q141" s="34">
        <v>0.2</v>
      </c>
      <c r="R141" s="34">
        <v>0.15</v>
      </c>
      <c r="S141" s="34">
        <v>0.25</v>
      </c>
      <c r="T141" s="34">
        <v>0.18</v>
      </c>
      <c r="U141" s="34">
        <v>0.28</v>
      </c>
      <c r="V141" s="27">
        <f t="shared" ref="V141:V167" si="18">MIN(P141:U141)</f>
        <v>0.15</v>
      </c>
      <c r="W141" s="32">
        <f t="shared" ref="W141:W167" si="19">AVERAGE(P141:U141)</f>
        <v>0.215</v>
      </c>
      <c r="X141" s="37">
        <v>0.15</v>
      </c>
      <c r="Y141" s="36"/>
      <c r="Z141" s="27">
        <f t="shared" ref="Z141:Z167" si="20">Y141*O141</f>
        <v>0</v>
      </c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  <c r="BP141" s="45"/>
      <c r="BQ141" s="45"/>
      <c r="BR141" s="45"/>
      <c r="BS141" s="45"/>
      <c r="BT141" s="45"/>
      <c r="BU141" s="45"/>
      <c r="BV141" s="45"/>
      <c r="BW141" s="45"/>
      <c r="BX141" s="45"/>
      <c r="BY141" s="45"/>
      <c r="BZ141" s="45"/>
      <c r="CA141" s="45"/>
      <c r="CB141" s="45"/>
      <c r="CC141" s="45"/>
      <c r="CD141" s="45"/>
      <c r="CE141" s="45"/>
      <c r="CF141" s="45"/>
      <c r="CG141" s="45"/>
      <c r="CH141" s="45"/>
      <c r="CI141" s="45"/>
      <c r="CJ141" s="45"/>
      <c r="CK141" s="45"/>
      <c r="CL141" s="45"/>
      <c r="CM141" s="45"/>
      <c r="CN141" s="45"/>
      <c r="CO141" s="45"/>
      <c r="CP141" s="45"/>
      <c r="CQ141" s="45"/>
      <c r="CR141" s="45"/>
      <c r="CS141" s="45"/>
      <c r="CT141" s="45"/>
      <c r="CU141" s="45"/>
      <c r="CV141" s="45"/>
      <c r="CW141" s="45"/>
      <c r="CX141" s="45"/>
      <c r="CY141" s="45"/>
      <c r="CZ141" s="45"/>
    </row>
    <row r="142" s="4" customFormat="1" ht="32" customHeight="1" spans="1:104">
      <c r="A142" s="26"/>
      <c r="B142" s="27">
        <v>137</v>
      </c>
      <c r="C142" s="49" t="s">
        <v>229</v>
      </c>
      <c r="D142" s="49" t="s">
        <v>62</v>
      </c>
      <c r="E142" s="49" t="s">
        <v>62</v>
      </c>
      <c r="F142" s="49">
        <v>100</v>
      </c>
      <c r="G142" s="49">
        <v>1</v>
      </c>
      <c r="H142" s="49" t="s">
        <v>79</v>
      </c>
      <c r="I142" s="49" t="s">
        <v>63</v>
      </c>
      <c r="J142" s="49" t="s">
        <v>230</v>
      </c>
      <c r="K142" s="49" t="s">
        <v>41</v>
      </c>
      <c r="L142" s="49" t="s">
        <v>136</v>
      </c>
      <c r="M142" s="49" t="s">
        <v>232</v>
      </c>
      <c r="N142" s="49" t="s">
        <v>126</v>
      </c>
      <c r="O142" s="34">
        <v>20000</v>
      </c>
      <c r="P142" s="36">
        <v>0.23</v>
      </c>
      <c r="Q142" s="34">
        <v>0.2</v>
      </c>
      <c r="R142" s="34">
        <v>0.15</v>
      </c>
      <c r="S142" s="34">
        <v>0.25</v>
      </c>
      <c r="T142" s="34">
        <v>0.18</v>
      </c>
      <c r="U142" s="34">
        <v>0.3</v>
      </c>
      <c r="V142" s="27">
        <f t="shared" si="18"/>
        <v>0.15</v>
      </c>
      <c r="W142" s="32">
        <f t="shared" si="19"/>
        <v>0.218333333333333</v>
      </c>
      <c r="X142" s="37">
        <v>0.15</v>
      </c>
      <c r="Y142" s="36"/>
      <c r="Z142" s="27">
        <f t="shared" si="20"/>
        <v>0</v>
      </c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  <c r="BQ142" s="45"/>
      <c r="BR142" s="45"/>
      <c r="BS142" s="45"/>
      <c r="BT142" s="45"/>
      <c r="BU142" s="45"/>
      <c r="BV142" s="45"/>
      <c r="BW142" s="45"/>
      <c r="BX142" s="45"/>
      <c r="BY142" s="45"/>
      <c r="BZ142" s="45"/>
      <c r="CA142" s="45"/>
      <c r="CB142" s="45"/>
      <c r="CC142" s="45"/>
      <c r="CD142" s="45"/>
      <c r="CE142" s="45"/>
      <c r="CF142" s="45"/>
      <c r="CG142" s="45"/>
      <c r="CH142" s="45"/>
      <c r="CI142" s="45"/>
      <c r="CJ142" s="45"/>
      <c r="CK142" s="45"/>
      <c r="CL142" s="45"/>
      <c r="CM142" s="45"/>
      <c r="CN142" s="45"/>
      <c r="CO142" s="45"/>
      <c r="CP142" s="45"/>
      <c r="CQ142" s="45"/>
      <c r="CR142" s="45"/>
      <c r="CS142" s="45"/>
      <c r="CT142" s="45"/>
      <c r="CU142" s="45"/>
      <c r="CV142" s="45"/>
      <c r="CW142" s="45"/>
      <c r="CX142" s="45"/>
      <c r="CY142" s="45"/>
      <c r="CZ142" s="45"/>
    </row>
    <row r="143" s="4" customFormat="1" ht="32" customHeight="1" spans="1:104">
      <c r="A143" s="26"/>
      <c r="B143" s="27">
        <v>138</v>
      </c>
      <c r="C143" s="49" t="s">
        <v>229</v>
      </c>
      <c r="D143" s="35" t="s">
        <v>62</v>
      </c>
      <c r="E143" s="40" t="s">
        <v>62</v>
      </c>
      <c r="F143" s="40">
        <v>130</v>
      </c>
      <c r="G143" s="40">
        <v>1</v>
      </c>
      <c r="H143" s="40" t="s">
        <v>164</v>
      </c>
      <c r="I143" s="40" t="s">
        <v>233</v>
      </c>
      <c r="J143" s="40" t="s">
        <v>234</v>
      </c>
      <c r="K143" s="40" t="s">
        <v>37</v>
      </c>
      <c r="L143" s="40" t="s">
        <v>62</v>
      </c>
      <c r="M143" s="40" t="s">
        <v>235</v>
      </c>
      <c r="N143" s="40" t="s">
        <v>81</v>
      </c>
      <c r="O143" s="34">
        <v>2000</v>
      </c>
      <c r="P143" s="41">
        <v>0.22</v>
      </c>
      <c r="Q143" s="42">
        <v>0.5</v>
      </c>
      <c r="R143" s="34">
        <v>1.3</v>
      </c>
      <c r="S143" s="42">
        <v>1</v>
      </c>
      <c r="T143" s="34">
        <v>1.5</v>
      </c>
      <c r="U143" s="42">
        <v>0.5</v>
      </c>
      <c r="V143" s="27">
        <f t="shared" si="18"/>
        <v>0.22</v>
      </c>
      <c r="W143" s="32">
        <f t="shared" si="19"/>
        <v>0.836666666666667</v>
      </c>
      <c r="X143" s="43">
        <v>0.18</v>
      </c>
      <c r="Y143" s="41"/>
      <c r="Z143" s="31">
        <f t="shared" si="20"/>
        <v>0</v>
      </c>
      <c r="AA143" s="44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  <c r="BP143" s="45"/>
      <c r="BQ143" s="45"/>
      <c r="BR143" s="45"/>
      <c r="BS143" s="45"/>
      <c r="BT143" s="45"/>
      <c r="BU143" s="45"/>
      <c r="BV143" s="45"/>
      <c r="BW143" s="45"/>
      <c r="BX143" s="45"/>
      <c r="BY143" s="45"/>
      <c r="BZ143" s="45"/>
      <c r="CA143" s="45"/>
      <c r="CB143" s="45"/>
      <c r="CC143" s="45"/>
      <c r="CD143" s="45"/>
      <c r="CE143" s="45"/>
      <c r="CF143" s="45"/>
      <c r="CG143" s="45"/>
      <c r="CH143" s="45"/>
      <c r="CI143" s="45"/>
      <c r="CJ143" s="45"/>
      <c r="CK143" s="45"/>
      <c r="CL143" s="45"/>
      <c r="CM143" s="45"/>
      <c r="CN143" s="45"/>
      <c r="CO143" s="45"/>
      <c r="CP143" s="45"/>
      <c r="CQ143" s="45"/>
      <c r="CR143" s="45"/>
      <c r="CS143" s="45"/>
      <c r="CT143" s="45"/>
      <c r="CU143" s="45"/>
      <c r="CV143" s="45"/>
      <c r="CW143" s="45"/>
      <c r="CX143" s="45"/>
      <c r="CY143" s="45"/>
      <c r="CZ143" s="45"/>
    </row>
    <row r="144" s="4" customFormat="1" ht="32" customHeight="1" spans="1:104">
      <c r="A144" s="26"/>
      <c r="B144" s="27">
        <v>139</v>
      </c>
      <c r="C144" s="49" t="s">
        <v>229</v>
      </c>
      <c r="D144" s="35" t="s">
        <v>62</v>
      </c>
      <c r="E144" s="40" t="s">
        <v>62</v>
      </c>
      <c r="F144" s="40">
        <v>130</v>
      </c>
      <c r="G144" s="40">
        <v>1</v>
      </c>
      <c r="H144" s="40" t="s">
        <v>62</v>
      </c>
      <c r="I144" s="40" t="s">
        <v>233</v>
      </c>
      <c r="J144" s="40" t="s">
        <v>236</v>
      </c>
      <c r="K144" s="40" t="s">
        <v>199</v>
      </c>
      <c r="L144" s="40" t="s">
        <v>62</v>
      </c>
      <c r="M144" s="40" t="s">
        <v>235</v>
      </c>
      <c r="N144" s="40" t="s">
        <v>81</v>
      </c>
      <c r="O144" s="34">
        <v>2000</v>
      </c>
      <c r="P144" s="41">
        <v>0.22</v>
      </c>
      <c r="Q144" s="42">
        <v>0.5</v>
      </c>
      <c r="R144" s="34">
        <v>1.3</v>
      </c>
      <c r="S144" s="42">
        <v>1</v>
      </c>
      <c r="T144" s="34">
        <v>1.5</v>
      </c>
      <c r="U144" s="42">
        <v>0.4</v>
      </c>
      <c r="V144" s="27">
        <f t="shared" si="18"/>
        <v>0.22</v>
      </c>
      <c r="W144" s="32">
        <f t="shared" si="19"/>
        <v>0.82</v>
      </c>
      <c r="X144" s="43">
        <v>0.18</v>
      </c>
      <c r="Y144" s="41"/>
      <c r="Z144" s="31">
        <f t="shared" si="20"/>
        <v>0</v>
      </c>
      <c r="AA144" s="44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  <c r="BP144" s="45"/>
      <c r="BQ144" s="45"/>
      <c r="BR144" s="45"/>
      <c r="BS144" s="45"/>
      <c r="BT144" s="45"/>
      <c r="BU144" s="45"/>
      <c r="BV144" s="45"/>
      <c r="BW144" s="45"/>
      <c r="BX144" s="45"/>
      <c r="BY144" s="45"/>
      <c r="BZ144" s="45"/>
      <c r="CA144" s="45"/>
      <c r="CB144" s="45"/>
      <c r="CC144" s="45"/>
      <c r="CD144" s="45"/>
      <c r="CE144" s="45"/>
      <c r="CF144" s="45"/>
      <c r="CG144" s="45"/>
      <c r="CH144" s="45"/>
      <c r="CI144" s="45"/>
      <c r="CJ144" s="45"/>
      <c r="CK144" s="45"/>
      <c r="CL144" s="45"/>
      <c r="CM144" s="45"/>
      <c r="CN144" s="45"/>
      <c r="CO144" s="45"/>
      <c r="CP144" s="45"/>
      <c r="CQ144" s="45"/>
      <c r="CR144" s="45"/>
      <c r="CS144" s="45"/>
      <c r="CT144" s="45"/>
      <c r="CU144" s="45"/>
      <c r="CV144" s="45"/>
      <c r="CW144" s="45"/>
      <c r="CX144" s="45"/>
      <c r="CY144" s="45"/>
      <c r="CZ144" s="45"/>
    </row>
    <row r="145" s="4" customFormat="1" ht="32" customHeight="1" spans="1:104">
      <c r="A145" s="27"/>
      <c r="B145" s="27">
        <v>140</v>
      </c>
      <c r="C145" s="49" t="s">
        <v>229</v>
      </c>
      <c r="D145" s="35" t="s">
        <v>62</v>
      </c>
      <c r="E145" s="39" t="s">
        <v>62</v>
      </c>
      <c r="F145" s="39">
        <v>350</v>
      </c>
      <c r="G145" s="39">
        <v>1</v>
      </c>
      <c r="H145" s="39" t="s">
        <v>79</v>
      </c>
      <c r="I145" s="39" t="s">
        <v>237</v>
      </c>
      <c r="J145" s="39" t="s">
        <v>238</v>
      </c>
      <c r="K145" s="39" t="s">
        <v>37</v>
      </c>
      <c r="L145" s="40" t="s">
        <v>62</v>
      </c>
      <c r="M145" s="39" t="s">
        <v>239</v>
      </c>
      <c r="N145" s="39" t="s">
        <v>126</v>
      </c>
      <c r="O145" s="34">
        <v>15000</v>
      </c>
      <c r="P145" s="41">
        <v>1.37</v>
      </c>
      <c r="Q145" s="42">
        <v>0.5</v>
      </c>
      <c r="R145" s="34">
        <v>1.5</v>
      </c>
      <c r="S145" s="42">
        <v>1.5</v>
      </c>
      <c r="T145" s="34">
        <v>1.7</v>
      </c>
      <c r="U145" s="42">
        <v>0.4</v>
      </c>
      <c r="V145" s="27">
        <f t="shared" si="18"/>
        <v>0.4</v>
      </c>
      <c r="W145" s="32">
        <f t="shared" si="19"/>
        <v>1.16166666666667</v>
      </c>
      <c r="X145" s="43">
        <v>1.1</v>
      </c>
      <c r="Y145" s="41"/>
      <c r="Z145" s="31">
        <f t="shared" si="20"/>
        <v>0</v>
      </c>
      <c r="AA145" s="53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  <c r="BP145" s="45"/>
      <c r="BQ145" s="45"/>
      <c r="BR145" s="45"/>
      <c r="BS145" s="45"/>
      <c r="BT145" s="45"/>
      <c r="BU145" s="45"/>
      <c r="BV145" s="45"/>
      <c r="BW145" s="45"/>
      <c r="BX145" s="45"/>
      <c r="BY145" s="45"/>
      <c r="BZ145" s="45"/>
      <c r="CA145" s="45"/>
      <c r="CB145" s="45"/>
      <c r="CC145" s="45"/>
      <c r="CD145" s="45"/>
      <c r="CE145" s="45"/>
      <c r="CF145" s="45"/>
      <c r="CG145" s="45"/>
      <c r="CH145" s="45"/>
      <c r="CI145" s="45"/>
      <c r="CJ145" s="45"/>
      <c r="CK145" s="45"/>
      <c r="CL145" s="45"/>
      <c r="CM145" s="45"/>
      <c r="CN145" s="45"/>
      <c r="CO145" s="45"/>
      <c r="CP145" s="45"/>
      <c r="CQ145" s="45"/>
      <c r="CR145" s="45"/>
      <c r="CS145" s="45"/>
      <c r="CT145" s="45"/>
      <c r="CU145" s="45"/>
      <c r="CV145" s="45"/>
      <c r="CW145" s="45"/>
      <c r="CX145" s="45"/>
      <c r="CY145" s="45"/>
      <c r="CZ145" s="45"/>
    </row>
    <row r="146" s="4" customFormat="1" ht="32" customHeight="1" spans="1:104">
      <c r="A146" s="63" t="s">
        <v>240</v>
      </c>
      <c r="B146" s="27">
        <v>141</v>
      </c>
      <c r="C146" s="40" t="s">
        <v>241</v>
      </c>
      <c r="D146" s="35" t="s">
        <v>62</v>
      </c>
      <c r="E146" s="40" t="s">
        <v>62</v>
      </c>
      <c r="F146" s="40">
        <v>800</v>
      </c>
      <c r="G146" s="40">
        <v>1</v>
      </c>
      <c r="H146" s="40" t="s">
        <v>164</v>
      </c>
      <c r="I146" s="40" t="s">
        <v>151</v>
      </c>
      <c r="J146" s="40" t="s">
        <v>242</v>
      </c>
      <c r="K146" s="40" t="s">
        <v>37</v>
      </c>
      <c r="L146" s="40" t="s">
        <v>62</v>
      </c>
      <c r="M146" s="40" t="s">
        <v>243</v>
      </c>
      <c r="N146" s="40" t="s">
        <v>40</v>
      </c>
      <c r="O146" s="34">
        <v>150</v>
      </c>
      <c r="P146" s="41">
        <v>8.6</v>
      </c>
      <c r="Q146" s="42">
        <v>20</v>
      </c>
      <c r="R146" s="34">
        <v>7.8</v>
      </c>
      <c r="S146" s="42">
        <v>10</v>
      </c>
      <c r="T146" s="34">
        <v>8</v>
      </c>
      <c r="U146" s="42">
        <v>6</v>
      </c>
      <c r="V146" s="27">
        <f t="shared" si="18"/>
        <v>6</v>
      </c>
      <c r="W146" s="32">
        <f t="shared" si="19"/>
        <v>10.0666666666667</v>
      </c>
      <c r="X146" s="43">
        <v>8</v>
      </c>
      <c r="Y146" s="41"/>
      <c r="Z146" s="27">
        <f t="shared" si="20"/>
        <v>0</v>
      </c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  <c r="BP146" s="45"/>
      <c r="BQ146" s="45"/>
      <c r="BR146" s="45"/>
      <c r="BS146" s="45"/>
      <c r="BT146" s="45"/>
      <c r="BU146" s="45"/>
      <c r="BV146" s="45"/>
      <c r="BW146" s="45"/>
      <c r="BX146" s="45"/>
      <c r="BY146" s="45"/>
      <c r="BZ146" s="45"/>
      <c r="CA146" s="45"/>
      <c r="CB146" s="45"/>
      <c r="CC146" s="45"/>
      <c r="CD146" s="45"/>
      <c r="CE146" s="45"/>
      <c r="CF146" s="45"/>
      <c r="CG146" s="45"/>
      <c r="CH146" s="45"/>
      <c r="CI146" s="45"/>
      <c r="CJ146" s="45"/>
      <c r="CK146" s="45"/>
      <c r="CL146" s="45"/>
      <c r="CM146" s="45"/>
      <c r="CN146" s="45"/>
      <c r="CO146" s="45"/>
      <c r="CP146" s="45"/>
      <c r="CQ146" s="45"/>
      <c r="CR146" s="45"/>
      <c r="CS146" s="45"/>
      <c r="CT146" s="45"/>
      <c r="CU146" s="45"/>
      <c r="CV146" s="45"/>
      <c r="CW146" s="45"/>
      <c r="CX146" s="45"/>
      <c r="CY146" s="45"/>
      <c r="CZ146" s="45"/>
    </row>
    <row r="147" s="4" customFormat="1" ht="32" customHeight="1" spans="1:104">
      <c r="A147" s="64"/>
      <c r="B147" s="27">
        <v>142</v>
      </c>
      <c r="C147" s="40" t="s">
        <v>241</v>
      </c>
      <c r="D147" s="35" t="s">
        <v>62</v>
      </c>
      <c r="E147" s="40" t="s">
        <v>62</v>
      </c>
      <c r="F147" s="40">
        <v>360</v>
      </c>
      <c r="G147" s="40">
        <v>1</v>
      </c>
      <c r="H147" s="40" t="s">
        <v>164</v>
      </c>
      <c r="I147" s="40" t="s">
        <v>200</v>
      </c>
      <c r="J147" s="40" t="s">
        <v>244</v>
      </c>
      <c r="K147" s="40" t="s">
        <v>37</v>
      </c>
      <c r="L147" s="40" t="s">
        <v>62</v>
      </c>
      <c r="M147" s="40" t="s">
        <v>245</v>
      </c>
      <c r="N147" s="40" t="s">
        <v>246</v>
      </c>
      <c r="O147" s="34">
        <v>1500</v>
      </c>
      <c r="P147" s="41">
        <v>2.6</v>
      </c>
      <c r="Q147" s="42">
        <v>5</v>
      </c>
      <c r="R147" s="34">
        <v>5.8</v>
      </c>
      <c r="S147" s="42">
        <v>6.5</v>
      </c>
      <c r="T147" s="34">
        <v>6</v>
      </c>
      <c r="U147" s="42">
        <v>3.5</v>
      </c>
      <c r="V147" s="27">
        <f t="shared" si="18"/>
        <v>2.6</v>
      </c>
      <c r="W147" s="32">
        <f t="shared" si="19"/>
        <v>4.9</v>
      </c>
      <c r="X147" s="43">
        <v>1.65</v>
      </c>
      <c r="Y147" s="41"/>
      <c r="Z147" s="27">
        <f t="shared" si="20"/>
        <v>0</v>
      </c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  <c r="BP147" s="45"/>
      <c r="BQ147" s="45"/>
      <c r="BR147" s="45"/>
      <c r="BS147" s="45"/>
      <c r="BT147" s="45"/>
      <c r="BU147" s="45"/>
      <c r="BV147" s="45"/>
      <c r="BW147" s="45"/>
      <c r="BX147" s="45"/>
      <c r="BY147" s="45"/>
      <c r="BZ147" s="45"/>
      <c r="CA147" s="45"/>
      <c r="CB147" s="45"/>
      <c r="CC147" s="45"/>
      <c r="CD147" s="45"/>
      <c r="CE147" s="45"/>
      <c r="CF147" s="45"/>
      <c r="CG147" s="45"/>
      <c r="CH147" s="45"/>
      <c r="CI147" s="45"/>
      <c r="CJ147" s="45"/>
      <c r="CK147" s="45"/>
      <c r="CL147" s="45"/>
      <c r="CM147" s="45"/>
      <c r="CN147" s="45"/>
      <c r="CO147" s="45"/>
      <c r="CP147" s="45"/>
      <c r="CQ147" s="45"/>
      <c r="CR147" s="45"/>
      <c r="CS147" s="45"/>
      <c r="CT147" s="45"/>
      <c r="CU147" s="45"/>
      <c r="CV147" s="45"/>
      <c r="CW147" s="45"/>
      <c r="CX147" s="45"/>
      <c r="CY147" s="45"/>
      <c r="CZ147" s="45"/>
    </row>
    <row r="148" ht="32" customHeight="1" spans="1:104">
      <c r="A148" s="64"/>
      <c r="B148" s="27">
        <v>143</v>
      </c>
      <c r="C148" s="46" t="s">
        <v>247</v>
      </c>
      <c r="D148" s="35" t="s">
        <v>62</v>
      </c>
      <c r="E148" s="46" t="s">
        <v>62</v>
      </c>
      <c r="F148" s="42" t="s">
        <v>248</v>
      </c>
      <c r="G148" s="42">
        <v>1</v>
      </c>
      <c r="H148" s="46" t="s">
        <v>57</v>
      </c>
      <c r="I148" s="46" t="s">
        <v>249</v>
      </c>
      <c r="J148" s="46" t="s">
        <v>250</v>
      </c>
      <c r="K148" s="46" t="s">
        <v>41</v>
      </c>
      <c r="L148" s="40" t="s">
        <v>62</v>
      </c>
      <c r="M148" s="46" t="s">
        <v>251</v>
      </c>
      <c r="N148" s="46" t="s">
        <v>246</v>
      </c>
      <c r="O148" s="34">
        <v>40000</v>
      </c>
      <c r="P148" s="41">
        <v>0.72</v>
      </c>
      <c r="Q148" s="42">
        <v>1</v>
      </c>
      <c r="R148" s="34">
        <v>0.55</v>
      </c>
      <c r="S148" s="42">
        <v>0.85</v>
      </c>
      <c r="T148" s="34">
        <v>0.75</v>
      </c>
      <c r="U148" s="42">
        <v>1.3</v>
      </c>
      <c r="V148" s="27">
        <f t="shared" si="18"/>
        <v>0.55</v>
      </c>
      <c r="W148" s="32">
        <f t="shared" si="19"/>
        <v>0.861666666666667</v>
      </c>
      <c r="X148" s="43">
        <v>0.69</v>
      </c>
      <c r="Y148" s="41"/>
      <c r="Z148" s="27">
        <f t="shared" si="20"/>
        <v>0</v>
      </c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8"/>
      <c r="BL148" s="58"/>
      <c r="BM148" s="58"/>
      <c r="BN148" s="58"/>
      <c r="BO148" s="58"/>
      <c r="BP148" s="58"/>
      <c r="BQ148" s="58"/>
      <c r="BR148" s="58"/>
      <c r="BS148" s="58"/>
      <c r="BT148" s="58"/>
      <c r="BU148" s="58"/>
      <c r="BV148" s="58"/>
      <c r="BW148" s="58"/>
      <c r="BX148" s="58"/>
      <c r="BY148" s="58"/>
      <c r="BZ148" s="58"/>
      <c r="CA148" s="58"/>
      <c r="CB148" s="58"/>
      <c r="CC148" s="58"/>
      <c r="CD148" s="58"/>
      <c r="CE148" s="58"/>
      <c r="CF148" s="58"/>
      <c r="CG148" s="58"/>
      <c r="CH148" s="58"/>
      <c r="CI148" s="58"/>
      <c r="CJ148" s="58"/>
      <c r="CK148" s="58"/>
      <c r="CL148" s="58"/>
      <c r="CM148" s="58"/>
      <c r="CN148" s="58"/>
      <c r="CO148" s="58"/>
      <c r="CP148" s="58"/>
      <c r="CQ148" s="58"/>
      <c r="CR148" s="58"/>
      <c r="CS148" s="58"/>
      <c r="CT148" s="58"/>
      <c r="CU148" s="58"/>
      <c r="CV148" s="58"/>
      <c r="CW148" s="58"/>
      <c r="CX148" s="58"/>
      <c r="CY148" s="58"/>
      <c r="CZ148" s="58"/>
    </row>
    <row r="149" ht="32" customHeight="1" spans="1:104">
      <c r="A149" s="64"/>
      <c r="B149" s="27">
        <v>144</v>
      </c>
      <c r="C149" s="55" t="s">
        <v>252</v>
      </c>
      <c r="D149" s="35" t="s">
        <v>62</v>
      </c>
      <c r="E149" s="35" t="s">
        <v>55</v>
      </c>
      <c r="F149" s="55">
        <v>80</v>
      </c>
      <c r="G149" s="55">
        <v>1</v>
      </c>
      <c r="H149" s="55" t="s">
        <v>57</v>
      </c>
      <c r="I149" s="35" t="s">
        <v>55</v>
      </c>
      <c r="J149" s="55" t="s">
        <v>253</v>
      </c>
      <c r="K149" s="55" t="s">
        <v>37</v>
      </c>
      <c r="L149" s="40" t="s">
        <v>62</v>
      </c>
      <c r="M149" s="55" t="s">
        <v>254</v>
      </c>
      <c r="N149" s="55" t="s">
        <v>246</v>
      </c>
      <c r="O149" s="34">
        <v>50000</v>
      </c>
      <c r="P149" s="41">
        <v>0.1</v>
      </c>
      <c r="Q149" s="42">
        <v>0.2</v>
      </c>
      <c r="R149" s="34">
        <v>0.13</v>
      </c>
      <c r="S149" s="42">
        <v>0.18</v>
      </c>
      <c r="T149" s="34">
        <v>0.12</v>
      </c>
      <c r="U149" s="42">
        <v>0.3</v>
      </c>
      <c r="V149" s="27">
        <f t="shared" si="18"/>
        <v>0.1</v>
      </c>
      <c r="W149" s="32">
        <f t="shared" si="19"/>
        <v>0.171666666666667</v>
      </c>
      <c r="X149" s="43">
        <v>0.08</v>
      </c>
      <c r="Y149" s="41"/>
      <c r="Z149" s="27">
        <f t="shared" si="20"/>
        <v>0</v>
      </c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8"/>
      <c r="BL149" s="58"/>
      <c r="BM149" s="58"/>
      <c r="BN149" s="58"/>
      <c r="BO149" s="58"/>
      <c r="BP149" s="58"/>
      <c r="BQ149" s="58"/>
      <c r="BR149" s="58"/>
      <c r="BS149" s="58"/>
      <c r="BT149" s="58"/>
      <c r="BU149" s="58"/>
      <c r="BV149" s="58"/>
      <c r="BW149" s="58"/>
      <c r="BX149" s="58"/>
      <c r="BY149" s="58"/>
      <c r="BZ149" s="58"/>
      <c r="CA149" s="58"/>
      <c r="CB149" s="58"/>
      <c r="CC149" s="58"/>
      <c r="CD149" s="58"/>
      <c r="CE149" s="58"/>
      <c r="CF149" s="58"/>
      <c r="CG149" s="58"/>
      <c r="CH149" s="58"/>
      <c r="CI149" s="58"/>
      <c r="CJ149" s="58"/>
      <c r="CK149" s="58"/>
      <c r="CL149" s="58"/>
      <c r="CM149" s="58"/>
      <c r="CN149" s="58"/>
      <c r="CO149" s="58"/>
      <c r="CP149" s="58"/>
      <c r="CQ149" s="58"/>
      <c r="CR149" s="58"/>
      <c r="CS149" s="58"/>
      <c r="CT149" s="58"/>
      <c r="CU149" s="58"/>
      <c r="CV149" s="58"/>
      <c r="CW149" s="58"/>
      <c r="CX149" s="58"/>
      <c r="CY149" s="58"/>
      <c r="CZ149" s="58"/>
    </row>
    <row r="150" ht="32" customHeight="1" spans="1:104">
      <c r="A150" s="64"/>
      <c r="B150" s="27">
        <v>145</v>
      </c>
      <c r="C150" s="55" t="s">
        <v>255</v>
      </c>
      <c r="D150" s="35" t="s">
        <v>62</v>
      </c>
      <c r="E150" s="55" t="s">
        <v>62</v>
      </c>
      <c r="F150" s="55">
        <v>80</v>
      </c>
      <c r="G150" s="55">
        <v>1</v>
      </c>
      <c r="H150" s="55" t="s">
        <v>62</v>
      </c>
      <c r="I150" s="55" t="s">
        <v>256</v>
      </c>
      <c r="J150" s="55" t="s">
        <v>257</v>
      </c>
      <c r="K150" s="55" t="s">
        <v>37</v>
      </c>
      <c r="L150" s="40" t="s">
        <v>62</v>
      </c>
      <c r="M150" s="55" t="s">
        <v>254</v>
      </c>
      <c r="N150" s="55" t="s">
        <v>246</v>
      </c>
      <c r="O150" s="34">
        <v>60000</v>
      </c>
      <c r="P150" s="41">
        <v>0.08</v>
      </c>
      <c r="Q150" s="42">
        <v>0.2</v>
      </c>
      <c r="R150" s="34">
        <v>0.15</v>
      </c>
      <c r="S150" s="42">
        <v>0.1</v>
      </c>
      <c r="T150" s="34">
        <v>0.13</v>
      </c>
      <c r="U150" s="42">
        <v>0.07</v>
      </c>
      <c r="V150" s="27">
        <f t="shared" si="18"/>
        <v>0.07</v>
      </c>
      <c r="W150" s="32">
        <f t="shared" si="19"/>
        <v>0.121666666666667</v>
      </c>
      <c r="X150" s="43">
        <v>0.05</v>
      </c>
      <c r="Y150" s="41"/>
      <c r="Z150" s="27">
        <f t="shared" si="20"/>
        <v>0</v>
      </c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8"/>
      <c r="BL150" s="58"/>
      <c r="BM150" s="58"/>
      <c r="BN150" s="58"/>
      <c r="BO150" s="58"/>
      <c r="BP150" s="58"/>
      <c r="BQ150" s="58"/>
      <c r="BR150" s="58"/>
      <c r="BS150" s="58"/>
      <c r="BT150" s="58"/>
      <c r="BU150" s="58"/>
      <c r="BV150" s="58"/>
      <c r="BW150" s="58"/>
      <c r="BX150" s="58"/>
      <c r="BY150" s="58"/>
      <c r="BZ150" s="58"/>
      <c r="CA150" s="58"/>
      <c r="CB150" s="58"/>
      <c r="CC150" s="58"/>
      <c r="CD150" s="58"/>
      <c r="CE150" s="58"/>
      <c r="CF150" s="58"/>
      <c r="CG150" s="58"/>
      <c r="CH150" s="58"/>
      <c r="CI150" s="58"/>
      <c r="CJ150" s="58"/>
      <c r="CK150" s="58"/>
      <c r="CL150" s="58"/>
      <c r="CM150" s="58"/>
      <c r="CN150" s="58"/>
      <c r="CO150" s="58"/>
      <c r="CP150" s="58"/>
      <c r="CQ150" s="58"/>
      <c r="CR150" s="58"/>
      <c r="CS150" s="58"/>
      <c r="CT150" s="58"/>
      <c r="CU150" s="58"/>
      <c r="CV150" s="58"/>
      <c r="CW150" s="58"/>
      <c r="CX150" s="58"/>
      <c r="CY150" s="58"/>
      <c r="CZ150" s="58"/>
    </row>
    <row r="151" ht="32" customHeight="1" spans="1:104">
      <c r="A151" s="64"/>
      <c r="B151" s="27">
        <v>146</v>
      </c>
      <c r="C151" s="55" t="s">
        <v>258</v>
      </c>
      <c r="D151" s="35" t="s">
        <v>62</v>
      </c>
      <c r="E151" s="55" t="s">
        <v>62</v>
      </c>
      <c r="F151" s="55">
        <v>80</v>
      </c>
      <c r="G151" s="55">
        <v>1</v>
      </c>
      <c r="H151" s="55" t="s">
        <v>62</v>
      </c>
      <c r="I151" s="55" t="s">
        <v>256</v>
      </c>
      <c r="J151" s="55" t="s">
        <v>259</v>
      </c>
      <c r="K151" s="55" t="s">
        <v>37</v>
      </c>
      <c r="L151" s="40" t="s">
        <v>62</v>
      </c>
      <c r="M151" s="55" t="s">
        <v>254</v>
      </c>
      <c r="N151" s="55" t="s">
        <v>246</v>
      </c>
      <c r="O151" s="34">
        <v>20000</v>
      </c>
      <c r="P151" s="41">
        <v>0.08</v>
      </c>
      <c r="Q151" s="42">
        <v>0.2</v>
      </c>
      <c r="R151" s="34">
        <v>0.15</v>
      </c>
      <c r="S151" s="42">
        <v>0.12</v>
      </c>
      <c r="T151" s="34">
        <v>0.12</v>
      </c>
      <c r="U151" s="42">
        <v>0.1</v>
      </c>
      <c r="V151" s="27">
        <f t="shared" si="18"/>
        <v>0.08</v>
      </c>
      <c r="W151" s="32">
        <f t="shared" si="19"/>
        <v>0.128333333333333</v>
      </c>
      <c r="X151" s="43">
        <v>0.05</v>
      </c>
      <c r="Y151" s="41"/>
      <c r="Z151" s="27">
        <f t="shared" si="20"/>
        <v>0</v>
      </c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8"/>
      <c r="BL151" s="58"/>
      <c r="BM151" s="58"/>
      <c r="BN151" s="58"/>
      <c r="BO151" s="58"/>
      <c r="BP151" s="58"/>
      <c r="BQ151" s="58"/>
      <c r="BR151" s="58"/>
      <c r="BS151" s="58"/>
      <c r="BT151" s="58"/>
      <c r="BU151" s="58"/>
      <c r="BV151" s="58"/>
      <c r="BW151" s="58"/>
      <c r="BX151" s="58"/>
      <c r="BY151" s="58"/>
      <c r="BZ151" s="58"/>
      <c r="CA151" s="58"/>
      <c r="CB151" s="58"/>
      <c r="CC151" s="58"/>
      <c r="CD151" s="58"/>
      <c r="CE151" s="58"/>
      <c r="CF151" s="58"/>
      <c r="CG151" s="58"/>
      <c r="CH151" s="58"/>
      <c r="CI151" s="58"/>
      <c r="CJ151" s="58"/>
      <c r="CK151" s="58"/>
      <c r="CL151" s="58"/>
      <c r="CM151" s="58"/>
      <c r="CN151" s="58"/>
      <c r="CO151" s="58"/>
      <c r="CP151" s="58"/>
      <c r="CQ151" s="58"/>
      <c r="CR151" s="58"/>
      <c r="CS151" s="58"/>
      <c r="CT151" s="58"/>
      <c r="CU151" s="58"/>
      <c r="CV151" s="58"/>
      <c r="CW151" s="58"/>
      <c r="CX151" s="58"/>
      <c r="CY151" s="58"/>
      <c r="CZ151" s="58"/>
    </row>
    <row r="152" ht="32" customHeight="1" spans="1:104">
      <c r="A152" s="64"/>
      <c r="B152" s="27">
        <v>147</v>
      </c>
      <c r="C152" s="55" t="s">
        <v>260</v>
      </c>
      <c r="D152" s="35" t="s">
        <v>62</v>
      </c>
      <c r="E152" s="55" t="s">
        <v>62</v>
      </c>
      <c r="F152" s="55">
        <v>80</v>
      </c>
      <c r="G152" s="55">
        <v>1</v>
      </c>
      <c r="H152" s="55" t="s">
        <v>164</v>
      </c>
      <c r="I152" s="55" t="s">
        <v>55</v>
      </c>
      <c r="J152" s="55" t="s">
        <v>261</v>
      </c>
      <c r="K152" s="55" t="s">
        <v>37</v>
      </c>
      <c r="L152" s="40" t="s">
        <v>62</v>
      </c>
      <c r="M152" s="55" t="s">
        <v>254</v>
      </c>
      <c r="N152" s="55" t="s">
        <v>246</v>
      </c>
      <c r="O152" s="34">
        <v>5000</v>
      </c>
      <c r="P152" s="41">
        <v>0.12</v>
      </c>
      <c r="Q152" s="42">
        <v>0.2</v>
      </c>
      <c r="R152" s="34">
        <v>0.15</v>
      </c>
      <c r="S152" s="42">
        <v>0.2</v>
      </c>
      <c r="T152" s="34">
        <v>0.2</v>
      </c>
      <c r="U152" s="42">
        <v>0.3</v>
      </c>
      <c r="V152" s="27">
        <f t="shared" si="18"/>
        <v>0.12</v>
      </c>
      <c r="W152" s="32">
        <f t="shared" si="19"/>
        <v>0.195</v>
      </c>
      <c r="X152" s="43">
        <v>0.09</v>
      </c>
      <c r="Y152" s="41"/>
      <c r="Z152" s="27">
        <f t="shared" si="20"/>
        <v>0</v>
      </c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8"/>
      <c r="BL152" s="58"/>
      <c r="BM152" s="58"/>
      <c r="BN152" s="58"/>
      <c r="BO152" s="58"/>
      <c r="BP152" s="58"/>
      <c r="BQ152" s="58"/>
      <c r="BR152" s="58"/>
      <c r="BS152" s="58"/>
      <c r="BT152" s="58"/>
      <c r="BU152" s="58"/>
      <c r="BV152" s="58"/>
      <c r="BW152" s="58"/>
      <c r="BX152" s="58"/>
      <c r="BY152" s="58"/>
      <c r="BZ152" s="58"/>
      <c r="CA152" s="58"/>
      <c r="CB152" s="58"/>
      <c r="CC152" s="58"/>
      <c r="CD152" s="58"/>
      <c r="CE152" s="58"/>
      <c r="CF152" s="58"/>
      <c r="CG152" s="58"/>
      <c r="CH152" s="58"/>
      <c r="CI152" s="58"/>
      <c r="CJ152" s="58"/>
      <c r="CK152" s="58"/>
      <c r="CL152" s="58"/>
      <c r="CM152" s="58"/>
      <c r="CN152" s="58"/>
      <c r="CO152" s="58"/>
      <c r="CP152" s="58"/>
      <c r="CQ152" s="58"/>
      <c r="CR152" s="58"/>
      <c r="CS152" s="58"/>
      <c r="CT152" s="58"/>
      <c r="CU152" s="58"/>
      <c r="CV152" s="58"/>
      <c r="CW152" s="58"/>
      <c r="CX152" s="58"/>
      <c r="CY152" s="58"/>
      <c r="CZ152" s="58"/>
    </row>
    <row r="153" ht="32" customHeight="1" spans="1:104">
      <c r="A153" s="64"/>
      <c r="B153" s="27">
        <v>148</v>
      </c>
      <c r="C153" s="55" t="s">
        <v>262</v>
      </c>
      <c r="D153" s="35" t="s">
        <v>62</v>
      </c>
      <c r="E153" s="55" t="s">
        <v>62</v>
      </c>
      <c r="F153" s="55">
        <v>80</v>
      </c>
      <c r="G153" s="55">
        <v>1</v>
      </c>
      <c r="H153" s="55" t="s">
        <v>164</v>
      </c>
      <c r="I153" s="55" t="s">
        <v>256</v>
      </c>
      <c r="J153" s="55" t="s">
        <v>263</v>
      </c>
      <c r="K153" s="55" t="s">
        <v>37</v>
      </c>
      <c r="L153" s="40" t="s">
        <v>62</v>
      </c>
      <c r="M153" s="55" t="s">
        <v>254</v>
      </c>
      <c r="N153" s="55" t="s">
        <v>246</v>
      </c>
      <c r="O153" s="34">
        <v>20000</v>
      </c>
      <c r="P153" s="41">
        <v>0.08</v>
      </c>
      <c r="Q153" s="42">
        <v>0.2</v>
      </c>
      <c r="R153" s="34">
        <v>0.15</v>
      </c>
      <c r="S153" s="42">
        <v>0.13</v>
      </c>
      <c r="T153" s="34">
        <v>0.15</v>
      </c>
      <c r="U153" s="42">
        <v>0.1</v>
      </c>
      <c r="V153" s="27">
        <f t="shared" si="18"/>
        <v>0.08</v>
      </c>
      <c r="W153" s="32">
        <f t="shared" si="19"/>
        <v>0.135</v>
      </c>
      <c r="X153" s="43">
        <v>0.05</v>
      </c>
      <c r="Y153" s="41"/>
      <c r="Z153" s="27">
        <f t="shared" si="20"/>
        <v>0</v>
      </c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8"/>
      <c r="BL153" s="58"/>
      <c r="BM153" s="58"/>
      <c r="BN153" s="58"/>
      <c r="BO153" s="58"/>
      <c r="BP153" s="58"/>
      <c r="BQ153" s="58"/>
      <c r="BR153" s="58"/>
      <c r="BS153" s="58"/>
      <c r="BT153" s="58"/>
      <c r="BU153" s="58"/>
      <c r="BV153" s="58"/>
      <c r="BW153" s="58"/>
      <c r="BX153" s="58"/>
      <c r="BY153" s="58"/>
      <c r="BZ153" s="58"/>
      <c r="CA153" s="58"/>
      <c r="CB153" s="58"/>
      <c r="CC153" s="58"/>
      <c r="CD153" s="58"/>
      <c r="CE153" s="58"/>
      <c r="CF153" s="58"/>
      <c r="CG153" s="58"/>
      <c r="CH153" s="58"/>
      <c r="CI153" s="58"/>
      <c r="CJ153" s="58"/>
      <c r="CK153" s="58"/>
      <c r="CL153" s="58"/>
      <c r="CM153" s="58"/>
      <c r="CN153" s="58"/>
      <c r="CO153" s="58"/>
      <c r="CP153" s="58"/>
      <c r="CQ153" s="58"/>
      <c r="CR153" s="58"/>
      <c r="CS153" s="58"/>
      <c r="CT153" s="58"/>
      <c r="CU153" s="58"/>
      <c r="CV153" s="58"/>
      <c r="CW153" s="58"/>
      <c r="CX153" s="58"/>
      <c r="CY153" s="58"/>
      <c r="CZ153" s="58"/>
    </row>
    <row r="154" ht="32" customHeight="1" spans="1:104">
      <c r="A154" s="64"/>
      <c r="B154" s="27">
        <v>149</v>
      </c>
      <c r="C154" s="42" t="s">
        <v>264</v>
      </c>
      <c r="D154" s="35" t="s">
        <v>62</v>
      </c>
      <c r="E154" s="35" t="s">
        <v>62</v>
      </c>
      <c r="F154" s="35" t="s">
        <v>62</v>
      </c>
      <c r="G154" s="35" t="s">
        <v>62</v>
      </c>
      <c r="H154" s="31" t="s">
        <v>265</v>
      </c>
      <c r="I154" s="35" t="s">
        <v>62</v>
      </c>
      <c r="J154" s="35" t="s">
        <v>266</v>
      </c>
      <c r="K154" s="42" t="s">
        <v>62</v>
      </c>
      <c r="L154" s="42" t="s">
        <v>62</v>
      </c>
      <c r="M154" s="31" t="s">
        <v>267</v>
      </c>
      <c r="N154" s="31" t="s">
        <v>246</v>
      </c>
      <c r="O154" s="34">
        <v>100000</v>
      </c>
      <c r="P154" s="41">
        <v>0.22</v>
      </c>
      <c r="Q154" s="42">
        <v>0.3</v>
      </c>
      <c r="R154" s="34">
        <v>0.45</v>
      </c>
      <c r="S154" s="42">
        <v>0.35</v>
      </c>
      <c r="T154" s="34">
        <v>0.4</v>
      </c>
      <c r="U154" s="42">
        <v>0.2</v>
      </c>
      <c r="V154" s="27">
        <f t="shared" si="18"/>
        <v>0.2</v>
      </c>
      <c r="W154" s="32">
        <f t="shared" si="19"/>
        <v>0.32</v>
      </c>
      <c r="X154" s="43">
        <v>0.095</v>
      </c>
      <c r="Y154" s="41"/>
      <c r="Z154" s="27">
        <f t="shared" si="20"/>
        <v>0</v>
      </c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58"/>
      <c r="BO154" s="58"/>
      <c r="BP154" s="58"/>
      <c r="BQ154" s="58"/>
      <c r="BR154" s="58"/>
      <c r="BS154" s="58"/>
      <c r="BT154" s="58"/>
      <c r="BU154" s="58"/>
      <c r="BV154" s="58"/>
      <c r="BW154" s="58"/>
      <c r="BX154" s="58"/>
      <c r="BY154" s="58"/>
      <c r="BZ154" s="58"/>
      <c r="CA154" s="58"/>
      <c r="CB154" s="58"/>
      <c r="CC154" s="58"/>
      <c r="CD154" s="58"/>
      <c r="CE154" s="58"/>
      <c r="CF154" s="58"/>
      <c r="CG154" s="58"/>
      <c r="CH154" s="58"/>
      <c r="CI154" s="58"/>
      <c r="CJ154" s="58"/>
      <c r="CK154" s="58"/>
      <c r="CL154" s="58"/>
      <c r="CM154" s="58"/>
      <c r="CN154" s="58"/>
      <c r="CO154" s="58"/>
      <c r="CP154" s="58"/>
      <c r="CQ154" s="58"/>
      <c r="CR154" s="58"/>
      <c r="CS154" s="58"/>
      <c r="CT154" s="58"/>
      <c r="CU154" s="58"/>
      <c r="CV154" s="58"/>
      <c r="CW154" s="58"/>
      <c r="CX154" s="58"/>
      <c r="CY154" s="58"/>
      <c r="CZ154" s="58"/>
    </row>
    <row r="155" ht="32" customHeight="1" spans="1:104">
      <c r="A155" s="64"/>
      <c r="B155" s="27">
        <v>150</v>
      </c>
      <c r="C155" s="42" t="s">
        <v>268</v>
      </c>
      <c r="D155" s="35" t="s">
        <v>62</v>
      </c>
      <c r="E155" s="35" t="s">
        <v>62</v>
      </c>
      <c r="F155" s="35" t="s">
        <v>62</v>
      </c>
      <c r="G155" s="35" t="s">
        <v>62</v>
      </c>
      <c r="H155" s="31" t="s">
        <v>265</v>
      </c>
      <c r="I155" s="35" t="s">
        <v>62</v>
      </c>
      <c r="J155" s="42" t="s">
        <v>269</v>
      </c>
      <c r="K155" s="42" t="s">
        <v>62</v>
      </c>
      <c r="L155" s="42" t="s">
        <v>62</v>
      </c>
      <c r="M155" s="31" t="s">
        <v>267</v>
      </c>
      <c r="N155" s="31" t="s">
        <v>246</v>
      </c>
      <c r="O155" s="34">
        <v>30000</v>
      </c>
      <c r="P155" s="41">
        <v>0.32</v>
      </c>
      <c r="Q155" s="42">
        <v>0.3</v>
      </c>
      <c r="R155" s="34">
        <v>0.65</v>
      </c>
      <c r="S155" s="42">
        <v>0.45</v>
      </c>
      <c r="T155" s="34">
        <v>0.5</v>
      </c>
      <c r="U155" s="42">
        <v>0.3</v>
      </c>
      <c r="V155" s="27">
        <f t="shared" si="18"/>
        <v>0.3</v>
      </c>
      <c r="W155" s="32">
        <f t="shared" si="19"/>
        <v>0.42</v>
      </c>
      <c r="X155" s="43">
        <v>0.098</v>
      </c>
      <c r="Y155" s="41"/>
      <c r="Z155" s="27">
        <f t="shared" si="20"/>
        <v>0</v>
      </c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8"/>
      <c r="BQ155" s="58"/>
      <c r="BR155" s="58"/>
      <c r="BS155" s="58"/>
      <c r="BT155" s="58"/>
      <c r="BU155" s="58"/>
      <c r="BV155" s="58"/>
      <c r="BW155" s="58"/>
      <c r="BX155" s="58"/>
      <c r="BY155" s="58"/>
      <c r="BZ155" s="58"/>
      <c r="CA155" s="58"/>
      <c r="CB155" s="58"/>
      <c r="CC155" s="58"/>
      <c r="CD155" s="58"/>
      <c r="CE155" s="58"/>
      <c r="CF155" s="58"/>
      <c r="CG155" s="58"/>
      <c r="CH155" s="58"/>
      <c r="CI155" s="58"/>
      <c r="CJ155" s="58"/>
      <c r="CK155" s="58"/>
      <c r="CL155" s="58"/>
      <c r="CM155" s="58"/>
      <c r="CN155" s="58"/>
      <c r="CO155" s="58"/>
      <c r="CP155" s="58"/>
      <c r="CQ155" s="58"/>
      <c r="CR155" s="58"/>
      <c r="CS155" s="58"/>
      <c r="CT155" s="58"/>
      <c r="CU155" s="58"/>
      <c r="CV155" s="58"/>
      <c r="CW155" s="58"/>
      <c r="CX155" s="58"/>
      <c r="CY155" s="58"/>
      <c r="CZ155" s="58"/>
    </row>
    <row r="156" ht="32" customHeight="1" spans="1:104">
      <c r="A156" s="64"/>
      <c r="B156" s="27">
        <v>151</v>
      </c>
      <c r="C156" s="39" t="s">
        <v>270</v>
      </c>
      <c r="D156" s="35" t="s">
        <v>62</v>
      </c>
      <c r="E156" s="39" t="s">
        <v>62</v>
      </c>
      <c r="F156" s="39">
        <v>100</v>
      </c>
      <c r="G156" s="39">
        <v>1</v>
      </c>
      <c r="H156" s="39" t="s">
        <v>271</v>
      </c>
      <c r="I156" s="39" t="s">
        <v>272</v>
      </c>
      <c r="J156" s="39" t="s">
        <v>273</v>
      </c>
      <c r="K156" s="39" t="s">
        <v>37</v>
      </c>
      <c r="L156" s="40" t="s">
        <v>62</v>
      </c>
      <c r="M156" s="39" t="s">
        <v>274</v>
      </c>
      <c r="N156" s="31" t="s">
        <v>246</v>
      </c>
      <c r="O156" s="34">
        <v>250</v>
      </c>
      <c r="P156" s="41">
        <v>1.8</v>
      </c>
      <c r="Q156" s="42">
        <v>1</v>
      </c>
      <c r="R156" s="34">
        <v>0.49</v>
      </c>
      <c r="S156" s="42">
        <v>0.6</v>
      </c>
      <c r="T156" s="34">
        <v>0.69</v>
      </c>
      <c r="U156" s="42">
        <v>1.6</v>
      </c>
      <c r="V156" s="27">
        <f t="shared" si="18"/>
        <v>0.49</v>
      </c>
      <c r="W156" s="32">
        <f t="shared" si="19"/>
        <v>1.03</v>
      </c>
      <c r="X156" s="43">
        <v>0.59</v>
      </c>
      <c r="Y156" s="41"/>
      <c r="Z156" s="27">
        <f t="shared" si="20"/>
        <v>0</v>
      </c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58"/>
      <c r="BO156" s="58"/>
      <c r="BP156" s="58"/>
      <c r="BQ156" s="58"/>
      <c r="BR156" s="58"/>
      <c r="BS156" s="58"/>
      <c r="BT156" s="58"/>
      <c r="BU156" s="58"/>
      <c r="BV156" s="58"/>
      <c r="BW156" s="58"/>
      <c r="BX156" s="58"/>
      <c r="BY156" s="58"/>
      <c r="BZ156" s="58"/>
      <c r="CA156" s="58"/>
      <c r="CB156" s="58"/>
      <c r="CC156" s="58"/>
      <c r="CD156" s="58"/>
      <c r="CE156" s="58"/>
      <c r="CF156" s="58"/>
      <c r="CG156" s="58"/>
      <c r="CH156" s="58"/>
      <c r="CI156" s="58"/>
      <c r="CJ156" s="58"/>
      <c r="CK156" s="58"/>
      <c r="CL156" s="58"/>
      <c r="CM156" s="58"/>
      <c r="CN156" s="58"/>
      <c r="CO156" s="58"/>
      <c r="CP156" s="58"/>
      <c r="CQ156" s="58"/>
      <c r="CR156" s="58"/>
      <c r="CS156" s="58"/>
      <c r="CT156" s="58"/>
      <c r="CU156" s="58"/>
      <c r="CV156" s="58"/>
      <c r="CW156" s="58"/>
      <c r="CX156" s="58"/>
      <c r="CY156" s="58"/>
      <c r="CZ156" s="58"/>
    </row>
    <row r="157" ht="32" customHeight="1" spans="1:104">
      <c r="A157" s="64"/>
      <c r="B157" s="27">
        <v>152</v>
      </c>
      <c r="C157" s="39" t="s">
        <v>275</v>
      </c>
      <c r="D157" s="35" t="s">
        <v>62</v>
      </c>
      <c r="E157" s="39" t="s">
        <v>62</v>
      </c>
      <c r="F157" s="39">
        <v>100</v>
      </c>
      <c r="G157" s="39">
        <v>1</v>
      </c>
      <c r="H157" s="39" t="s">
        <v>271</v>
      </c>
      <c r="I157" s="39" t="s">
        <v>272</v>
      </c>
      <c r="J157" s="39" t="s">
        <v>276</v>
      </c>
      <c r="K157" s="39" t="s">
        <v>37</v>
      </c>
      <c r="L157" s="40" t="s">
        <v>62</v>
      </c>
      <c r="M157" s="39" t="s">
        <v>274</v>
      </c>
      <c r="N157" s="31" t="s">
        <v>246</v>
      </c>
      <c r="O157" s="34">
        <v>250</v>
      </c>
      <c r="P157" s="41">
        <v>1.8</v>
      </c>
      <c r="Q157" s="42">
        <v>1</v>
      </c>
      <c r="R157" s="34">
        <v>0.35</v>
      </c>
      <c r="S157" s="42">
        <v>0.5</v>
      </c>
      <c r="T157" s="34">
        <v>0.55</v>
      </c>
      <c r="U157" s="42">
        <v>1.2</v>
      </c>
      <c r="V157" s="27">
        <f t="shared" si="18"/>
        <v>0.35</v>
      </c>
      <c r="W157" s="32">
        <f t="shared" si="19"/>
        <v>0.9</v>
      </c>
      <c r="X157" s="43">
        <v>0.48</v>
      </c>
      <c r="Y157" s="41"/>
      <c r="Z157" s="27">
        <f t="shared" si="20"/>
        <v>0</v>
      </c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58"/>
      <c r="BO157" s="58"/>
      <c r="BP157" s="58"/>
      <c r="BQ157" s="58"/>
      <c r="BR157" s="58"/>
      <c r="BS157" s="58"/>
      <c r="BT157" s="58"/>
      <c r="BU157" s="58"/>
      <c r="BV157" s="58"/>
      <c r="BW157" s="58"/>
      <c r="BX157" s="58"/>
      <c r="BY157" s="58"/>
      <c r="BZ157" s="58"/>
      <c r="CA157" s="58"/>
      <c r="CB157" s="58"/>
      <c r="CC157" s="58"/>
      <c r="CD157" s="58"/>
      <c r="CE157" s="58"/>
      <c r="CF157" s="58"/>
      <c r="CG157" s="58"/>
      <c r="CH157" s="58"/>
      <c r="CI157" s="58"/>
      <c r="CJ157" s="58"/>
      <c r="CK157" s="58"/>
      <c r="CL157" s="58"/>
      <c r="CM157" s="58"/>
      <c r="CN157" s="58"/>
      <c r="CO157" s="58"/>
      <c r="CP157" s="58"/>
      <c r="CQ157" s="58"/>
      <c r="CR157" s="58"/>
      <c r="CS157" s="58"/>
      <c r="CT157" s="58"/>
      <c r="CU157" s="58"/>
      <c r="CV157" s="58"/>
      <c r="CW157" s="58"/>
      <c r="CX157" s="58"/>
      <c r="CY157" s="58"/>
      <c r="CZ157" s="58"/>
    </row>
    <row r="158" ht="32" customHeight="1" spans="1:104">
      <c r="A158" s="64"/>
      <c r="B158" s="27">
        <v>153</v>
      </c>
      <c r="C158" s="39" t="s">
        <v>277</v>
      </c>
      <c r="D158" s="35" t="s">
        <v>62</v>
      </c>
      <c r="E158" s="39" t="s">
        <v>62</v>
      </c>
      <c r="F158" s="39">
        <v>100</v>
      </c>
      <c r="G158" s="39">
        <v>1</v>
      </c>
      <c r="H158" s="39" t="s">
        <v>271</v>
      </c>
      <c r="I158" s="39" t="s">
        <v>272</v>
      </c>
      <c r="J158" s="39" t="s">
        <v>278</v>
      </c>
      <c r="K158" s="39" t="s">
        <v>37</v>
      </c>
      <c r="L158" s="40" t="s">
        <v>62</v>
      </c>
      <c r="M158" s="39" t="s">
        <v>274</v>
      </c>
      <c r="N158" s="31" t="s">
        <v>246</v>
      </c>
      <c r="O158" s="34">
        <v>500</v>
      </c>
      <c r="P158" s="41">
        <v>0.75</v>
      </c>
      <c r="Q158" s="42">
        <v>0.8</v>
      </c>
      <c r="R158" s="34">
        <v>0.25</v>
      </c>
      <c r="S158" s="42">
        <v>0.4</v>
      </c>
      <c r="T158" s="34">
        <v>0.45</v>
      </c>
      <c r="U158" s="42">
        <v>0.6</v>
      </c>
      <c r="V158" s="27">
        <f t="shared" si="18"/>
        <v>0.25</v>
      </c>
      <c r="W158" s="32">
        <f t="shared" si="19"/>
        <v>0.541666666666667</v>
      </c>
      <c r="X158" s="43">
        <v>0.29</v>
      </c>
      <c r="Y158" s="41"/>
      <c r="Z158" s="27">
        <f t="shared" si="20"/>
        <v>0</v>
      </c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8"/>
      <c r="BL158" s="58"/>
      <c r="BM158" s="58"/>
      <c r="BN158" s="58"/>
      <c r="BO158" s="58"/>
      <c r="BP158" s="58"/>
      <c r="BQ158" s="58"/>
      <c r="BR158" s="58"/>
      <c r="BS158" s="58"/>
      <c r="BT158" s="58"/>
      <c r="BU158" s="58"/>
      <c r="BV158" s="58"/>
      <c r="BW158" s="58"/>
      <c r="BX158" s="58"/>
      <c r="BY158" s="58"/>
      <c r="BZ158" s="58"/>
      <c r="CA158" s="58"/>
      <c r="CB158" s="58"/>
      <c r="CC158" s="58"/>
      <c r="CD158" s="58"/>
      <c r="CE158" s="58"/>
      <c r="CF158" s="58"/>
      <c r="CG158" s="58"/>
      <c r="CH158" s="58"/>
      <c r="CI158" s="58"/>
      <c r="CJ158" s="58"/>
      <c r="CK158" s="58"/>
      <c r="CL158" s="58"/>
      <c r="CM158" s="58"/>
      <c r="CN158" s="58"/>
      <c r="CO158" s="58"/>
      <c r="CP158" s="58"/>
      <c r="CQ158" s="58"/>
      <c r="CR158" s="58"/>
      <c r="CS158" s="58"/>
      <c r="CT158" s="58"/>
      <c r="CU158" s="58"/>
      <c r="CV158" s="58"/>
      <c r="CW158" s="58"/>
      <c r="CX158" s="58"/>
      <c r="CY158" s="58"/>
      <c r="CZ158" s="58"/>
    </row>
    <row r="159" ht="32" customHeight="1" spans="1:104">
      <c r="A159" s="33"/>
      <c r="B159" s="27">
        <v>154</v>
      </c>
      <c r="C159" s="84" t="s">
        <v>279</v>
      </c>
      <c r="D159" s="85">
        <v>210</v>
      </c>
      <c r="E159" s="85" t="s">
        <v>62</v>
      </c>
      <c r="F159" s="85">
        <v>210</v>
      </c>
      <c r="G159" s="85">
        <v>1</v>
      </c>
      <c r="H159" s="85" t="s">
        <v>79</v>
      </c>
      <c r="I159" s="85" t="s">
        <v>63</v>
      </c>
      <c r="J159" s="85" t="s">
        <v>280</v>
      </c>
      <c r="K159" s="85" t="s">
        <v>41</v>
      </c>
      <c r="L159" s="85" t="s">
        <v>60</v>
      </c>
      <c r="M159" s="85" t="s">
        <v>281</v>
      </c>
      <c r="N159" s="39" t="s">
        <v>126</v>
      </c>
      <c r="O159" s="34">
        <v>10000</v>
      </c>
      <c r="P159" s="41">
        <v>1.65</v>
      </c>
      <c r="Q159" s="42">
        <v>0.5</v>
      </c>
      <c r="R159" s="34">
        <v>1.4</v>
      </c>
      <c r="S159" s="42">
        <v>1.45</v>
      </c>
      <c r="T159" s="34">
        <v>1.6</v>
      </c>
      <c r="U159" s="42">
        <v>0.7</v>
      </c>
      <c r="V159" s="27">
        <f t="shared" si="18"/>
        <v>0.5</v>
      </c>
      <c r="W159" s="32">
        <f t="shared" si="19"/>
        <v>1.21666666666667</v>
      </c>
      <c r="X159" s="43">
        <v>0.9</v>
      </c>
      <c r="Y159" s="41"/>
      <c r="Z159" s="27">
        <f t="shared" si="20"/>
        <v>0</v>
      </c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  <c r="BF159" s="58"/>
      <c r="BG159" s="58"/>
      <c r="BH159" s="58"/>
      <c r="BI159" s="58"/>
      <c r="BJ159" s="58"/>
      <c r="BK159" s="58"/>
      <c r="BL159" s="58"/>
      <c r="BM159" s="58"/>
      <c r="BN159" s="58"/>
      <c r="BO159" s="58"/>
      <c r="BP159" s="58"/>
      <c r="BQ159" s="58"/>
      <c r="BR159" s="58"/>
      <c r="BS159" s="58"/>
      <c r="BT159" s="58"/>
      <c r="BU159" s="58"/>
      <c r="BV159" s="58"/>
      <c r="BW159" s="58"/>
      <c r="BX159" s="58"/>
      <c r="BY159" s="58"/>
      <c r="BZ159" s="58"/>
      <c r="CA159" s="58"/>
      <c r="CB159" s="58"/>
      <c r="CC159" s="58"/>
      <c r="CD159" s="58"/>
      <c r="CE159" s="58"/>
      <c r="CF159" s="58"/>
      <c r="CG159" s="58"/>
      <c r="CH159" s="58"/>
      <c r="CI159" s="58"/>
      <c r="CJ159" s="58"/>
      <c r="CK159" s="58"/>
      <c r="CL159" s="58"/>
      <c r="CM159" s="58"/>
      <c r="CN159" s="58"/>
      <c r="CO159" s="58"/>
      <c r="CP159" s="58"/>
      <c r="CQ159" s="58"/>
      <c r="CR159" s="58"/>
      <c r="CS159" s="58"/>
      <c r="CT159" s="58"/>
      <c r="CU159" s="58"/>
      <c r="CV159" s="58"/>
      <c r="CW159" s="58"/>
      <c r="CX159" s="58"/>
      <c r="CY159" s="58"/>
      <c r="CZ159" s="58"/>
    </row>
    <row r="160" s="7" customFormat="1" ht="35.1" customHeight="1" spans="1:104">
      <c r="A160" s="86" t="s">
        <v>282</v>
      </c>
      <c r="B160" s="87"/>
      <c r="C160" s="87"/>
      <c r="D160" s="87"/>
      <c r="E160" s="87"/>
      <c r="F160" s="87"/>
      <c r="G160" s="87"/>
      <c r="H160" s="88">
        <f>SUM(Z6:Z159)</f>
        <v>0</v>
      </c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9"/>
      <c r="X160" s="90"/>
      <c r="Y160" s="88"/>
      <c r="Z160" s="88"/>
      <c r="AA160" s="91"/>
    </row>
    <row r="161" s="7" customFormat="1" ht="30" customHeight="1" spans="1:104">
      <c r="A161" s="86" t="s">
        <v>283</v>
      </c>
      <c r="B161" s="87"/>
      <c r="C161" s="87"/>
      <c r="D161" s="87"/>
      <c r="E161" s="87"/>
      <c r="F161" s="87"/>
      <c r="G161" s="87"/>
      <c r="H161" s="88">
        <v>2</v>
      </c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9"/>
      <c r="X161" s="90"/>
      <c r="Y161" s="88"/>
      <c r="Z161" s="88"/>
      <c r="AA161" s="91"/>
    </row>
    <row r="162" s="7" customFormat="1" ht="32.1" customHeight="1" spans="1:104">
      <c r="A162" s="86" t="s">
        <v>284</v>
      </c>
      <c r="B162" s="87"/>
      <c r="C162" s="87"/>
      <c r="D162" s="87"/>
      <c r="E162" s="87"/>
      <c r="F162" s="87"/>
      <c r="G162" s="87"/>
      <c r="H162" s="88">
        <f>H160*H161</f>
        <v>0</v>
      </c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9"/>
      <c r="X162" s="90"/>
      <c r="Y162" s="88"/>
      <c r="Z162" s="88"/>
      <c r="AA162" s="91"/>
    </row>
    <row r="163" ht="8" customHeight="1" spans="1:104">
      <c r="A163" s="2"/>
      <c r="B163" s="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3"/>
      <c r="P163" s="93"/>
      <c r="Q163" s="93"/>
      <c r="R163" s="93"/>
      <c r="S163" s="93"/>
      <c r="T163" s="93"/>
      <c r="U163" s="93"/>
      <c r="V163" s="93"/>
      <c r="W163" s="94"/>
      <c r="X163" s="95"/>
      <c r="Y163" s="96"/>
      <c r="Z163" s="96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8"/>
      <c r="BL163" s="58"/>
      <c r="BM163" s="58"/>
      <c r="BN163" s="58"/>
      <c r="BO163" s="58"/>
      <c r="BP163" s="58"/>
      <c r="BQ163" s="58"/>
      <c r="BR163" s="58"/>
      <c r="BS163" s="58"/>
      <c r="BT163" s="58"/>
      <c r="BU163" s="58"/>
      <c r="BV163" s="58"/>
      <c r="BW163" s="58"/>
      <c r="BX163" s="58"/>
      <c r="BY163" s="58"/>
      <c r="BZ163" s="58"/>
      <c r="CA163" s="58"/>
      <c r="CB163" s="58"/>
      <c r="CC163" s="58"/>
      <c r="CD163" s="58"/>
      <c r="CE163" s="58"/>
      <c r="CF163" s="58"/>
      <c r="CG163" s="58"/>
      <c r="CH163" s="58"/>
      <c r="CI163" s="58"/>
      <c r="CJ163" s="58"/>
      <c r="CK163" s="58"/>
      <c r="CL163" s="58"/>
      <c r="CM163" s="58"/>
      <c r="CN163" s="58"/>
      <c r="CO163" s="58"/>
      <c r="CP163" s="58"/>
      <c r="CQ163" s="58"/>
      <c r="CR163" s="58"/>
      <c r="CS163" s="58"/>
      <c r="CT163" s="58"/>
      <c r="CU163" s="58"/>
      <c r="CV163" s="58"/>
      <c r="CW163" s="58"/>
      <c r="CX163" s="58"/>
      <c r="CY163" s="58"/>
      <c r="CZ163" s="58"/>
    </row>
    <row r="164" ht="50" customHeight="1" spans="1:104">
      <c r="A164" s="97" t="s">
        <v>285</v>
      </c>
      <c r="B164" s="97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8"/>
      <c r="X164" s="99"/>
      <c r="Y164" s="97"/>
      <c r="Z164" s="97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8"/>
      <c r="BL164" s="58"/>
      <c r="BM164" s="58"/>
      <c r="BN164" s="58"/>
      <c r="BO164" s="58"/>
      <c r="BP164" s="58"/>
      <c r="BQ164" s="58"/>
      <c r="BR164" s="58"/>
      <c r="BS164" s="58"/>
      <c r="BT164" s="58"/>
      <c r="BU164" s="58"/>
      <c r="BV164" s="58"/>
      <c r="BW164" s="58"/>
      <c r="BX164" s="58"/>
      <c r="BY164" s="58"/>
      <c r="BZ164" s="58"/>
      <c r="CA164" s="58"/>
      <c r="CB164" s="58"/>
      <c r="CC164" s="58"/>
      <c r="CD164" s="58"/>
      <c r="CE164" s="58"/>
      <c r="CF164" s="58"/>
      <c r="CG164" s="58"/>
      <c r="CH164" s="58"/>
      <c r="CI164" s="58"/>
      <c r="CJ164" s="58"/>
      <c r="CK164" s="58"/>
      <c r="CL164" s="58"/>
      <c r="CM164" s="58"/>
      <c r="CN164" s="58"/>
      <c r="CO164" s="58"/>
      <c r="CP164" s="58"/>
      <c r="CQ164" s="58"/>
      <c r="CR164" s="58"/>
      <c r="CS164" s="58"/>
      <c r="CT164" s="58"/>
      <c r="CU164" s="58"/>
      <c r="CV164" s="58"/>
      <c r="CW164" s="58"/>
      <c r="CX164" s="58"/>
      <c r="CY164" s="58"/>
      <c r="CZ164" s="58"/>
    </row>
    <row r="167" ht="18.75" spans="1:104">
      <c r="K167" s="100"/>
      <c r="L167" s="100"/>
      <c r="M167" s="100"/>
      <c r="N167" s="101"/>
      <c r="O167" s="101"/>
    </row>
    <row r="168" ht="18.75" spans="1:104">
      <c r="K168" s="100"/>
      <c r="L168" s="100"/>
      <c r="M168" s="100"/>
      <c r="N168" s="101"/>
      <c r="O168" s="101"/>
    </row>
    <row r="169" ht="18.75" spans="1:104">
      <c r="K169" s="100"/>
      <c r="L169" s="100"/>
      <c r="M169" s="100"/>
      <c r="N169" s="101"/>
      <c r="O169" s="101"/>
    </row>
    <row r="170" spans="1:104">
      <c r="K170" s="101"/>
      <c r="L170" s="101"/>
      <c r="M170" s="101"/>
      <c r="N170" s="101"/>
      <c r="O170" s="101"/>
    </row>
  </sheetData>
  <mergeCells count="38">
    <mergeCell ref="A1:B1"/>
    <mergeCell ref="A2:Z2"/>
    <mergeCell ref="D3:L3"/>
    <mergeCell ref="D4:E4"/>
    <mergeCell ref="F4:L4"/>
    <mergeCell ref="A160:G160"/>
    <mergeCell ref="H160:Z160"/>
    <mergeCell ref="A161:G161"/>
    <mergeCell ref="H161:Z161"/>
    <mergeCell ref="A162:G162"/>
    <mergeCell ref="H162:Z162"/>
    <mergeCell ref="A164:Z164"/>
    <mergeCell ref="A3:A5"/>
    <mergeCell ref="A6:A27"/>
    <mergeCell ref="A28:A54"/>
    <mergeCell ref="A55:A81"/>
    <mergeCell ref="A82:A88"/>
    <mergeCell ref="A89:A111"/>
    <mergeCell ref="A112:A132"/>
    <mergeCell ref="A133:A140"/>
    <mergeCell ref="A141:A145"/>
    <mergeCell ref="A146:A159"/>
    <mergeCell ref="B3:B5"/>
    <mergeCell ref="C3:C5"/>
    <mergeCell ref="M4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</mergeCells>
  <pageMargins left="0.236111111111111" right="0.118055555555556" top="0.118055555555556" bottom="0.156944444444444" header="0.196527777777778" footer="0.3"/>
  <pageSetup paperSize="9" scale="93" orientation="portrait" horizontalDpi="200" verticalDpi="300"/>
  <headerFooter/>
  <ignoredErrors>
    <ignoredError sqref="W133:W140 W55:W77 W112:W130 W146:W159 W82:W107 W6:W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2027-2029年印刷品采购项目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carmilla</cp:lastModifiedBy>
  <dcterms:created xsi:type="dcterms:W3CDTF">2006-09-13T11:21:00Z</dcterms:created>
  <dcterms:modified xsi:type="dcterms:W3CDTF">2026-05-20T06:52:20Z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0920DDA6F7F2464F8956DEE71EFDAA25_13</vt:lpwstr>
  </property>
  <property fmtid="{D5CDD505-2E9C-101B-9397-08002B2CF9AE}" pid="4" name="CalculationRule">
    <vt:i4>0</vt:i4>
  </property>
</Properties>
</file>