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4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<sst xmlns="http://schemas.openxmlformats.org/spreadsheetml/2006/main" count="84" uniqueCount="72">
  <si>
    <t>冠脉搭桥手术器械需求清单（v1.0）</t>
  </si>
  <si>
    <t>序号</t>
  </si>
  <si>
    <t>器械原名称</t>
  </si>
  <si>
    <t>数量</t>
  </si>
  <si>
    <t>技术需求</t>
  </si>
  <si>
    <t>用途</t>
  </si>
  <si>
    <t>参考图</t>
  </si>
  <si>
    <t>参考单价</t>
  </si>
  <si>
    <t>45°显微剪刀</t>
  </si>
  <si>
    <t>总长180mm， 45° 角度
标准刃10mm，流线型关节，弹簧笔式防滑手柄</t>
  </si>
  <si>
    <t>用于在狭窄术野下适应复杂解剖角度实现组织的精细剪切。</t>
  </si>
  <si>
    <t>90°显微剪刀</t>
  </si>
  <si>
    <t>总长180mm， 90° 角度
标准刃10mm，流线型关节，弹簧笔式防滑手柄</t>
  </si>
  <si>
    <t>125°显微剪刀</t>
  </si>
  <si>
    <t>总长180mm， 125° 角度
标准刃10mm，流线型关节，弹簧笔式防滑手柄</t>
  </si>
  <si>
    <t>打孔器</t>
  </si>
  <si>
    <t>总长150MM，直径4.5MM</t>
  </si>
  <si>
    <t>用于在主动脉上打孔。</t>
  </si>
  <si>
    <t>侧壁阻断钳</t>
  </si>
  <si>
    <t>总长 200MM，无损伤Debakey齿U型口，35MM宽，S型钳身环形手柄</t>
  </si>
  <si>
    <t>用于在手术中夹闭大血管侧壁以部分阻断血流。</t>
  </si>
  <si>
    <t>钝针头</t>
  </si>
  <si>
    <t>总长40MM，葫芦头，直头2.5MM</t>
  </si>
  <si>
    <t>用于对桥血管进行灌装和扩张测试。</t>
  </si>
  <si>
    <t>总长40MM，直头3.5MM</t>
  </si>
  <si>
    <t>冠脉刀柄</t>
  </si>
  <si>
    <t>总长160MM，六角柄</t>
  </si>
  <si>
    <t>用于安装冠脉搭桥手术刀片。</t>
  </si>
  <si>
    <t>冠脉圈镊</t>
  </si>
  <si>
    <t>总长210MM,圈直径2MM，精细镶钻圈钳口</t>
  </si>
  <si>
    <t>用于无损伤地打开和夹持冠状动脉的血管壁并辅助缝合。</t>
  </si>
  <si>
    <t>弯头血管镊</t>
  </si>
  <si>
    <t>总长200MM，无损伤Debakey齿，角弯头宽2.0MM</t>
  </si>
  <si>
    <t>用于在冠脉搭桥手术中无损伤地抓持和分离血管、心肌等软组织。</t>
  </si>
  <si>
    <t>冠脉血管镊</t>
  </si>
  <si>
    <t>总长210MM,直头宽1.2MM，带平衡锤，无损伤DeBakey齿钳口</t>
  </si>
  <si>
    <t>硅胶保护套</t>
  </si>
  <si>
    <t>405*250*10，含硅胶垫，脚垫</t>
  </si>
  <si>
    <t>用于在冠脉搭桥手术中临时存放桥血管。</t>
  </si>
  <si>
    <t>小铁盒</t>
  </si>
  <si>
    <t>与硅胶保护套配套</t>
  </si>
  <si>
    <t>哈巴狗夹</t>
  </si>
  <si>
    <t>总长35MM，无损伤弯头14MM，可调压力</t>
  </si>
  <si>
    <t>用于手术中临时控制或阻断血管中的血流，同时保护血管不受机械损伤。</t>
  </si>
  <si>
    <t>总长35MM，无损伤直头14MM，可调压力</t>
  </si>
  <si>
    <t>总长56MM， 无损伤横纹齿，16MM 有角度,压力值80g</t>
  </si>
  <si>
    <t>总长58MM，无损伤DeBakey齿
弧弯形工作端，可调压力</t>
  </si>
  <si>
    <t>神经剥离器（尖头）</t>
  </si>
  <si>
    <t>总长210MM，直角弯头1.0MM，钛合金材质</t>
  </si>
  <si>
    <t>用于无损伤地游离桥接血管和冠状动脉。</t>
  </si>
  <si>
    <t>冠脉持针钳</t>
  </si>
  <si>
    <t>总长230MM，流线型钳口防滑，直头17×2,0×3,0MM
适于3-4/0，精细镶钻钳口，带锁扣</t>
  </si>
  <si>
    <t>用于在冠脉搭桥手术中精准夹持缝合针完成精细缝合。</t>
  </si>
  <si>
    <t>总长230MM，直头显微镶钻粉
工作端12×0,8×1,4MM
适于 7-8/0，精细镶钻钳口</t>
  </si>
  <si>
    <t>弯头冠脉持针钳</t>
  </si>
  <si>
    <t>总长230MM，流线型钳口防滑，弯头17×2,0×3,0MM，
适于5-6/0，精细镶钻钳口，带锁扣</t>
  </si>
  <si>
    <t>血管探条</t>
  </si>
  <si>
    <t>探条 总长240MM，工作端杆长210MM, 1.0MM 记忆合金</t>
  </si>
  <si>
    <t>用于探查冠状动脉切口远端的通畅度，同时扩张血管。</t>
  </si>
  <si>
    <t>探条 总长240MM，工作端杆长210MM, 1.5MM 记忆合金</t>
  </si>
  <si>
    <t>探条 总长240MM，工作端杆长210MM, 2.0MM 记忆合金</t>
  </si>
  <si>
    <t>小钛夹钳</t>
  </si>
  <si>
    <t>钛夹钳，蓝色，中号，长度20cm</t>
  </si>
  <si>
    <t>用于放置钛夹阻断血管或快速处理出血。</t>
  </si>
  <si>
    <t>钛夹钳，黄色，大号，长度20cm</t>
  </si>
  <si>
    <t>中钛夹钳</t>
  </si>
  <si>
    <t>总长190mm，中号，蓝色</t>
  </si>
  <si>
    <t>小血管镊</t>
  </si>
  <si>
    <t>总长200MM，镊头宽 1.0MM，无损伤Debakey齿，扁平手柄</t>
  </si>
  <si>
    <t>用于在冠脉搭桥手术中无损伤地抓持或分离血管、心肌等软组织。</t>
  </si>
  <si>
    <t>总长200MM，镊头宽 1.5MM，无损伤Debakey齿，扁平手柄</t>
  </si>
  <si>
    <t>总长200MM，镊头宽 2.0MM，无损伤Debakey齿，扁平手柄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</si>
</sst>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b/>
      <sz val="16"/>
      <color theme="1"/>
      <name val="微软雅黑"/>
      <charset val="134"/>
    </font>
    <font>
      <b/>
      <sz val="28"/>
      <color theme="1"/>
      <name val="等线"/>
      <charset val="134"/>
      <scheme val="minor"/>
    </font>
    <font>
      <sz val="12"/>
      <color theme="1"/>
      <name val="黑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0" borderId="11" applyNumberFormat="0" applyAlignment="0" applyProtection="0">
      <alignment vertical="center"/>
    </xf>
    <xf numFmtId="0" fontId="15" fillId="20" borderId="10" applyNumberFormat="0" applyAlignment="0" applyProtection="0">
      <alignment vertical="center"/>
    </xf>
    <xf numFmtId="0" fontId="17" fillId="21" borderId="12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260667</xdr:colOff>
      <xdr:row>2</xdr:row>
      <xdr:rowOff>232727</xdr:rowOff>
    </xdr:from>
    <xdr:to>
      <xdr:col>5</xdr:col>
      <xdr:colOff>4041457</xdr:colOff>
      <xdr:row>3</xdr:row>
      <xdr:rowOff>249872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693" t="4545" r="35744"/>
        <a:stretch>
          <a:fillRect/>
        </a:stretch>
      </xdr:blipFill>
      <xdr:spPr>
        <a:xfrm rot="16200000">
          <a:off x="9076690" y="91440"/>
          <a:ext cx="741045" cy="3780790"/>
        </a:xfrm>
        <a:prstGeom prst="rect">
          <a:avLst/>
        </a:prstGeom>
      </xdr:spPr>
    </xdr:pic>
    <xdr:clientData/>
  </xdr:twoCellAnchor>
  <xdr:twoCellAnchor editAs="oneCell">
    <xdr:from>
      <xdr:col>5</xdr:col>
      <xdr:colOff>889000</xdr:colOff>
      <xdr:row>5</xdr:row>
      <xdr:rowOff>71767</xdr:rowOff>
    </xdr:from>
    <xdr:to>
      <xdr:col>5</xdr:col>
      <xdr:colOff>3169920</xdr:colOff>
      <xdr:row>5</xdr:row>
      <xdr:rowOff>594360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785" y="3622675"/>
          <a:ext cx="2280920" cy="522605"/>
        </a:xfrm>
        <a:prstGeom prst="rect">
          <a:avLst/>
        </a:prstGeom>
      </xdr:spPr>
    </xdr:pic>
    <xdr:clientData/>
  </xdr:twoCellAnchor>
  <xdr:twoCellAnchor editAs="oneCell">
    <xdr:from>
      <xdr:col>5</xdr:col>
      <xdr:colOff>955675</xdr:colOff>
      <xdr:row>7</xdr:row>
      <xdr:rowOff>210185</xdr:rowOff>
    </xdr:from>
    <xdr:to>
      <xdr:col>5</xdr:col>
      <xdr:colOff>3224530</xdr:colOff>
      <xdr:row>8</xdr:row>
      <xdr:rowOff>214630</xdr:rowOff>
    </xdr:to>
    <xdr:pic>
      <xdr:nvPicPr>
        <xdr:cNvPr id="8" name="图片 7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38" r="21502"/>
        <a:stretch>
          <a:fillRect/>
        </a:stretch>
      </xdr:blipFill>
      <xdr:spPr>
        <a:xfrm rot="16200000">
          <a:off x="9168765" y="4394200"/>
          <a:ext cx="436245" cy="2268855"/>
        </a:xfrm>
        <a:prstGeom prst="rect">
          <a:avLst/>
        </a:prstGeom>
      </xdr:spPr>
    </xdr:pic>
    <xdr:clientData/>
  </xdr:twoCellAnchor>
  <xdr:twoCellAnchor editAs="oneCell">
    <xdr:from>
      <xdr:col>5</xdr:col>
      <xdr:colOff>740410</xdr:colOff>
      <xdr:row>9</xdr:row>
      <xdr:rowOff>99060</xdr:rowOff>
    </xdr:from>
    <xdr:to>
      <xdr:col>5</xdr:col>
      <xdr:colOff>3314700</xdr:colOff>
      <xdr:row>9</xdr:row>
      <xdr:rowOff>591820</xdr:rowOff>
    </xdr:to>
    <xdr:pic>
      <xdr:nvPicPr>
        <xdr:cNvPr id="9" name="图片 8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12" r="41940"/>
        <a:stretch>
          <a:fillRect/>
        </a:stretch>
      </xdr:blipFill>
      <xdr:spPr>
        <a:xfrm rot="16200000">
          <a:off x="9077960" y="5022215"/>
          <a:ext cx="492760" cy="2574290"/>
        </a:xfrm>
        <a:prstGeom prst="rect">
          <a:avLst/>
        </a:prstGeom>
      </xdr:spPr>
    </xdr:pic>
    <xdr:clientData/>
  </xdr:twoCellAnchor>
  <xdr:twoCellAnchor editAs="oneCell">
    <xdr:from>
      <xdr:col>5</xdr:col>
      <xdr:colOff>368935</xdr:colOff>
      <xdr:row>10</xdr:row>
      <xdr:rowOff>96520</xdr:rowOff>
    </xdr:from>
    <xdr:to>
      <xdr:col>5</xdr:col>
      <xdr:colOff>3796665</xdr:colOff>
      <xdr:row>10</xdr:row>
      <xdr:rowOff>820420</xdr:rowOff>
    </xdr:to>
    <xdr:pic>
      <xdr:nvPicPr>
        <xdr:cNvPr id="12" name="图片 1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42"/>
        <a:stretch>
          <a:fillRect/>
        </a:stretch>
      </xdr:blipFill>
      <xdr:spPr>
        <a:xfrm rot="16200000">
          <a:off x="9017635" y="5381625"/>
          <a:ext cx="723900" cy="3427730"/>
        </a:xfrm>
        <a:prstGeom prst="rect">
          <a:avLst/>
        </a:prstGeom>
      </xdr:spPr>
    </xdr:pic>
    <xdr:clientData/>
  </xdr:twoCellAnchor>
  <xdr:twoCellAnchor editAs="oneCell">
    <xdr:from>
      <xdr:col>5</xdr:col>
      <xdr:colOff>998855</xdr:colOff>
      <xdr:row>11</xdr:row>
      <xdr:rowOff>170815</xdr:rowOff>
    </xdr:from>
    <xdr:to>
      <xdr:col>5</xdr:col>
      <xdr:colOff>3068955</xdr:colOff>
      <xdr:row>11</xdr:row>
      <xdr:rowOff>854075</xdr:rowOff>
    </xdr:to>
    <xdr:pic>
      <xdr:nvPicPr>
        <xdr:cNvPr id="16" name="图片 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45" r="13665"/>
        <a:stretch>
          <a:fillRect/>
        </a:stretch>
      </xdr:blipFill>
      <xdr:spPr>
        <a:xfrm rot="16200000">
          <a:off x="8989060" y="7016115"/>
          <a:ext cx="683260" cy="2070100"/>
        </a:xfrm>
        <a:prstGeom prst="rect">
          <a:avLst/>
        </a:prstGeom>
      </xdr:spPr>
    </xdr:pic>
    <xdr:clientData/>
  </xdr:twoCellAnchor>
  <xdr:twoCellAnchor editAs="oneCell">
    <xdr:from>
      <xdr:col>5</xdr:col>
      <xdr:colOff>1397317</xdr:colOff>
      <xdr:row>13</xdr:row>
      <xdr:rowOff>173037</xdr:rowOff>
    </xdr:from>
    <xdr:to>
      <xdr:col>5</xdr:col>
      <xdr:colOff>2860992</xdr:colOff>
      <xdr:row>14</xdr:row>
      <xdr:rowOff>493077</xdr:rowOff>
    </xdr:to>
    <xdr:pic>
      <xdr:nvPicPr>
        <xdr:cNvPr id="20" name="图片 19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935085" y="9501505"/>
          <a:ext cx="980440" cy="1463675"/>
        </a:xfrm>
        <a:prstGeom prst="rect">
          <a:avLst/>
        </a:prstGeom>
      </xdr:spPr>
    </xdr:pic>
    <xdr:clientData/>
  </xdr:twoCellAnchor>
  <xdr:twoCellAnchor editAs="oneCell">
    <xdr:from>
      <xdr:col>5</xdr:col>
      <xdr:colOff>2351722</xdr:colOff>
      <xdr:row>15</xdr:row>
      <xdr:rowOff>184467</xdr:rowOff>
    </xdr:from>
    <xdr:to>
      <xdr:col>5</xdr:col>
      <xdr:colOff>3638867</xdr:colOff>
      <xdr:row>16</xdr:row>
      <xdr:rowOff>396557</xdr:rowOff>
    </xdr:to>
    <xdr:pic>
      <xdr:nvPicPr>
        <xdr:cNvPr id="21" name="图片 20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18" t="7576" r="18437" b="27079"/>
        <a:stretch>
          <a:fillRect/>
        </a:stretch>
      </xdr:blipFill>
      <xdr:spPr>
        <a:xfrm rot="16200000">
          <a:off x="9886950" y="10836275"/>
          <a:ext cx="808990" cy="1287145"/>
        </a:xfrm>
        <a:prstGeom prst="rect">
          <a:avLst/>
        </a:prstGeom>
      </xdr:spPr>
    </xdr:pic>
    <xdr:clientData/>
  </xdr:twoCellAnchor>
  <xdr:twoCellAnchor editAs="oneCell">
    <xdr:from>
      <xdr:col>5</xdr:col>
      <xdr:colOff>555307</xdr:colOff>
      <xdr:row>15</xdr:row>
      <xdr:rowOff>208597</xdr:rowOff>
    </xdr:from>
    <xdr:to>
      <xdr:col>5</xdr:col>
      <xdr:colOff>1848167</xdr:colOff>
      <xdr:row>16</xdr:row>
      <xdr:rowOff>454342</xdr:rowOff>
    </xdr:to>
    <xdr:pic>
      <xdr:nvPicPr>
        <xdr:cNvPr id="22" name="图片 21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63" t="9401" r="16777" b="26794"/>
        <a:stretch>
          <a:fillRect/>
        </a:stretch>
      </xdr:blipFill>
      <xdr:spPr>
        <a:xfrm rot="16200000">
          <a:off x="8076565" y="10874375"/>
          <a:ext cx="842645" cy="1292860"/>
        </a:xfrm>
        <a:prstGeom prst="rect">
          <a:avLst/>
        </a:prstGeom>
      </xdr:spPr>
    </xdr:pic>
    <xdr:clientData/>
  </xdr:twoCellAnchor>
  <xdr:twoCellAnchor editAs="oneCell">
    <xdr:from>
      <xdr:col>5</xdr:col>
      <xdr:colOff>1236662</xdr:colOff>
      <xdr:row>17</xdr:row>
      <xdr:rowOff>124777</xdr:rowOff>
    </xdr:from>
    <xdr:to>
      <xdr:col>5</xdr:col>
      <xdr:colOff>3017202</xdr:colOff>
      <xdr:row>17</xdr:row>
      <xdr:rowOff>754062</xdr:rowOff>
    </xdr:to>
    <xdr:pic>
      <xdr:nvPicPr>
        <xdr:cNvPr id="25" name="图片 24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95"/>
        <a:stretch>
          <a:fillRect/>
        </a:stretch>
      </xdr:blipFill>
      <xdr:spPr>
        <a:xfrm rot="16200000">
          <a:off x="9108440" y="11633835"/>
          <a:ext cx="629285" cy="1780540"/>
        </a:xfrm>
        <a:prstGeom prst="rect">
          <a:avLst/>
        </a:prstGeom>
      </xdr:spPr>
    </xdr:pic>
    <xdr:clientData/>
  </xdr:twoCellAnchor>
  <xdr:twoCellAnchor editAs="oneCell">
    <xdr:from>
      <xdr:col>5</xdr:col>
      <xdr:colOff>1442085</xdr:colOff>
      <xdr:row>18</xdr:row>
      <xdr:rowOff>50165</xdr:rowOff>
    </xdr:from>
    <xdr:to>
      <xdr:col>5</xdr:col>
      <xdr:colOff>2709545</xdr:colOff>
      <xdr:row>18</xdr:row>
      <xdr:rowOff>843915</xdr:rowOff>
    </xdr:to>
    <xdr:pic>
      <xdr:nvPicPr>
        <xdr:cNvPr id="26" name="图片 25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44"/>
        <a:stretch>
          <a:fillRect/>
        </a:stretch>
      </xdr:blipFill>
      <xdr:spPr>
        <a:xfrm rot="16200000">
          <a:off x="8975725" y="12736830"/>
          <a:ext cx="793750" cy="1267460"/>
        </a:xfrm>
        <a:prstGeom prst="rect">
          <a:avLst/>
        </a:prstGeom>
      </xdr:spPr>
    </xdr:pic>
    <xdr:clientData/>
  </xdr:twoCellAnchor>
  <xdr:oneCellAnchor>
    <xdr:from>
      <xdr:col>5</xdr:col>
      <xdr:colOff>231140</xdr:colOff>
      <xdr:row>19</xdr:row>
      <xdr:rowOff>250825</xdr:rowOff>
    </xdr:from>
    <xdr:ext cx="3791585" cy="436245"/>
    <xdr:pic>
      <xdr:nvPicPr>
        <xdr:cNvPr id="27" name="图片 26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35" r="20501"/>
        <a:stretch>
          <a:fillRect/>
        </a:stretch>
      </xdr:blipFill>
      <xdr:spPr>
        <a:xfrm rot="16200000">
          <a:off x="9205595" y="12461875"/>
          <a:ext cx="436245" cy="3791585"/>
        </a:xfrm>
        <a:prstGeom prst="leftBracket">
          <a:avLst/>
        </a:prstGeom>
      </xdr:spPr>
    </xdr:pic>
    <xdr:clientData/>
  </xdr:oneCellAnchor>
  <xdr:twoCellAnchor editAs="oneCell">
    <xdr:from>
      <xdr:col>5</xdr:col>
      <xdr:colOff>864235</xdr:colOff>
      <xdr:row>20</xdr:row>
      <xdr:rowOff>53975</xdr:rowOff>
    </xdr:from>
    <xdr:to>
      <xdr:col>5</xdr:col>
      <xdr:colOff>3128645</xdr:colOff>
      <xdr:row>20</xdr:row>
      <xdr:rowOff>856615</xdr:rowOff>
    </xdr:to>
    <xdr:pic>
      <xdr:nvPicPr>
        <xdr:cNvPr id="31" name="图片 30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51" r="10351"/>
        <a:stretch>
          <a:fillRect/>
        </a:stretch>
      </xdr:blipFill>
      <xdr:spPr>
        <a:xfrm rot="16200000">
          <a:off x="8891905" y="14151610"/>
          <a:ext cx="802640" cy="2264410"/>
        </a:xfrm>
        <a:prstGeom prst="rect">
          <a:avLst/>
        </a:prstGeom>
      </xdr:spPr>
    </xdr:pic>
    <xdr:clientData/>
  </xdr:twoCellAnchor>
  <xdr:twoCellAnchor editAs="oneCell">
    <xdr:from>
      <xdr:col>5</xdr:col>
      <xdr:colOff>828040</xdr:colOff>
      <xdr:row>21</xdr:row>
      <xdr:rowOff>93345</xdr:rowOff>
    </xdr:from>
    <xdr:to>
      <xdr:col>5</xdr:col>
      <xdr:colOff>3278505</xdr:colOff>
      <xdr:row>21</xdr:row>
      <xdr:rowOff>876300</xdr:rowOff>
    </xdr:to>
    <xdr:pic>
      <xdr:nvPicPr>
        <xdr:cNvPr id="32" name="图片 31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98" r="11796"/>
        <a:stretch>
          <a:fillRect/>
        </a:stretch>
      </xdr:blipFill>
      <xdr:spPr>
        <a:xfrm rot="16200000">
          <a:off x="8958580" y="15129510"/>
          <a:ext cx="782955" cy="2450465"/>
        </a:xfrm>
        <a:prstGeom prst="rect">
          <a:avLst/>
        </a:prstGeom>
      </xdr:spPr>
    </xdr:pic>
    <xdr:clientData/>
  </xdr:twoCellAnchor>
  <xdr:twoCellAnchor editAs="oneCell">
    <xdr:from>
      <xdr:col>5</xdr:col>
      <xdr:colOff>1526857</xdr:colOff>
      <xdr:row>22</xdr:row>
      <xdr:rowOff>89217</xdr:rowOff>
    </xdr:from>
    <xdr:to>
      <xdr:col>5</xdr:col>
      <xdr:colOff>3260407</xdr:colOff>
      <xdr:row>22</xdr:row>
      <xdr:rowOff>909002</xdr:rowOff>
    </xdr:to>
    <xdr:pic>
      <xdr:nvPicPr>
        <xdr:cNvPr id="33" name="图片 32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70" r="13639"/>
        <a:stretch>
          <a:fillRect/>
        </a:stretch>
      </xdr:blipFill>
      <xdr:spPr>
        <a:xfrm rot="16200000">
          <a:off x="9279890" y="16428720"/>
          <a:ext cx="81978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527685</xdr:colOff>
      <xdr:row>22</xdr:row>
      <xdr:rowOff>32385</xdr:rowOff>
    </xdr:from>
    <xdr:to>
      <xdr:col>5</xdr:col>
      <xdr:colOff>1354455</xdr:colOff>
      <xdr:row>22</xdr:row>
      <xdr:rowOff>912495</xdr:rowOff>
    </xdr:to>
    <xdr:pic>
      <xdr:nvPicPr>
        <xdr:cNvPr id="34" name="图片 33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597"/>
        <a:stretch>
          <a:fillRect/>
        </a:stretch>
      </xdr:blipFill>
      <xdr:spPr>
        <a:xfrm>
          <a:off x="7824470" y="16829405"/>
          <a:ext cx="826770" cy="880110"/>
        </a:xfrm>
        <a:prstGeom prst="rect">
          <a:avLst/>
        </a:prstGeom>
      </xdr:spPr>
    </xdr:pic>
    <xdr:clientData/>
  </xdr:twoCellAnchor>
  <xdr:twoCellAnchor editAs="oneCell">
    <xdr:from>
      <xdr:col>5</xdr:col>
      <xdr:colOff>191452</xdr:colOff>
      <xdr:row>24</xdr:row>
      <xdr:rowOff>171767</xdr:rowOff>
    </xdr:from>
    <xdr:to>
      <xdr:col>5</xdr:col>
      <xdr:colOff>3965257</xdr:colOff>
      <xdr:row>25</xdr:row>
      <xdr:rowOff>5397</xdr:rowOff>
    </xdr:to>
    <xdr:pic>
      <xdr:nvPicPr>
        <xdr:cNvPr id="35" name="图片 34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184640" y="16820515"/>
          <a:ext cx="379730" cy="3773805"/>
        </a:xfrm>
        <a:prstGeom prst="rect">
          <a:avLst/>
        </a:prstGeom>
      </xdr:spPr>
    </xdr:pic>
    <xdr:clientData/>
  </xdr:twoCellAnchor>
  <xdr:twoCellAnchor editAs="oneCell">
    <xdr:from>
      <xdr:col>5</xdr:col>
      <xdr:colOff>738187</xdr:colOff>
      <xdr:row>26</xdr:row>
      <xdr:rowOff>329882</xdr:rowOff>
    </xdr:from>
    <xdr:to>
      <xdr:col>5</xdr:col>
      <xdr:colOff>3160712</xdr:colOff>
      <xdr:row>28</xdr:row>
      <xdr:rowOff>244792</xdr:rowOff>
    </xdr:to>
    <xdr:pic>
      <xdr:nvPicPr>
        <xdr:cNvPr id="36" name="图片 35"/>
        <xdr:cNvPicPr>
          <a:picLocks noChangeAspect="1"/>
        </xdr:cNvPicPr>
      </xdr:nvPicPr>
      <xdr:blipFill>
        <a:blip r:embed="rId18"/>
        <a:srcRect r="21555"/>
        <a:stretch>
          <a:fillRect/>
        </a:stretch>
      </xdr:blipFill>
      <xdr:spPr>
        <a:xfrm rot="16200000">
          <a:off x="8792845" y="19009360"/>
          <a:ext cx="905510" cy="242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164465</xdr:colOff>
      <xdr:row>12</xdr:row>
      <xdr:rowOff>186055</xdr:rowOff>
    </xdr:from>
    <xdr:to>
      <xdr:col>5</xdr:col>
      <xdr:colOff>4030345</xdr:colOff>
      <xdr:row>12</xdr:row>
      <xdr:rowOff>786765</xdr:rowOff>
    </xdr:to>
    <xdr:pic>
      <xdr:nvPicPr>
        <xdr:cNvPr id="41" name="图片 40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07" r="16798"/>
        <a:stretch>
          <a:fillRect/>
        </a:stretch>
      </xdr:blipFill>
      <xdr:spPr>
        <a:xfrm rot="16200000">
          <a:off x="9093835" y="7108190"/>
          <a:ext cx="600710" cy="3865880"/>
        </a:xfrm>
        <a:prstGeom prst="rect">
          <a:avLst/>
        </a:prstGeom>
      </xdr:spPr>
    </xdr:pic>
    <xdr:clientData/>
  </xdr:twoCellAnchor>
  <xdr:twoCellAnchor editAs="oneCell">
    <xdr:from>
      <xdr:col>5</xdr:col>
      <xdr:colOff>520700</xdr:colOff>
      <xdr:row>30</xdr:row>
      <xdr:rowOff>229870</xdr:rowOff>
    </xdr:from>
    <xdr:to>
      <xdr:col>5</xdr:col>
      <xdr:colOff>3564890</xdr:colOff>
      <xdr:row>30</xdr:row>
      <xdr:rowOff>518160</xdr:rowOff>
    </xdr:to>
    <xdr:pic>
      <xdr:nvPicPr>
        <xdr:cNvPr id="43" name="图片 42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195435" y="20386040"/>
          <a:ext cx="288290" cy="3044190"/>
        </a:xfrm>
        <a:prstGeom prst="rect">
          <a:avLst/>
        </a:prstGeom>
      </xdr:spPr>
    </xdr:pic>
    <xdr:clientData/>
  </xdr:twoCellAnchor>
  <xdr:twoCellAnchor editAs="oneCell">
    <xdr:from>
      <xdr:col>5</xdr:col>
      <xdr:colOff>454660</xdr:colOff>
      <xdr:row>3</xdr:row>
      <xdr:rowOff>262890</xdr:rowOff>
    </xdr:from>
    <xdr:to>
      <xdr:col>5</xdr:col>
      <xdr:colOff>1047115</xdr:colOff>
      <xdr:row>4</xdr:row>
      <xdr:rowOff>502920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75" t="35455" r="72005" b="47663"/>
        <a:stretch>
          <a:fillRect/>
        </a:stretch>
      </xdr:blipFill>
      <xdr:spPr>
        <a:xfrm>
          <a:off x="7751445" y="2366010"/>
          <a:ext cx="592455" cy="963930"/>
        </a:xfrm>
        <a:prstGeom prst="rect">
          <a:avLst/>
        </a:prstGeom>
      </xdr:spPr>
    </xdr:pic>
    <xdr:clientData/>
  </xdr:twoCellAnchor>
  <xdr:twoCellAnchor editAs="oneCell">
    <xdr:from>
      <xdr:col>5</xdr:col>
      <xdr:colOff>1743075</xdr:colOff>
      <xdr:row>3</xdr:row>
      <xdr:rowOff>342900</xdr:rowOff>
    </xdr:from>
    <xdr:to>
      <xdr:col>5</xdr:col>
      <xdr:colOff>2371090</xdr:colOff>
      <xdr:row>4</xdr:row>
      <xdr:rowOff>474345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790" t="5524" r="14389" b="78472"/>
        <a:stretch>
          <a:fillRect/>
        </a:stretch>
      </xdr:blipFill>
      <xdr:spPr>
        <a:xfrm>
          <a:off x="9039860" y="2446020"/>
          <a:ext cx="628015" cy="855345"/>
        </a:xfrm>
        <a:prstGeom prst="rect">
          <a:avLst/>
        </a:prstGeom>
      </xdr:spPr>
    </xdr:pic>
    <xdr:clientData/>
  </xdr:twoCellAnchor>
  <xdr:twoCellAnchor editAs="oneCell">
    <xdr:from>
      <xdr:col>5</xdr:col>
      <xdr:colOff>2992120</xdr:colOff>
      <xdr:row>3</xdr:row>
      <xdr:rowOff>397510</xdr:rowOff>
    </xdr:from>
    <xdr:to>
      <xdr:col>5</xdr:col>
      <xdr:colOff>3592830</xdr:colOff>
      <xdr:row>4</xdr:row>
      <xdr:rowOff>491490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8" t="35616" r="15111" b="48380"/>
        <a:stretch>
          <a:fillRect/>
        </a:stretch>
      </xdr:blipFill>
      <xdr:spPr>
        <a:xfrm>
          <a:off x="10288905" y="2500630"/>
          <a:ext cx="600710" cy="817880"/>
        </a:xfrm>
        <a:prstGeom prst="rect">
          <a:avLst/>
        </a:prstGeom>
      </xdr:spPr>
    </xdr:pic>
    <xdr:clientData/>
  </xdr:twoCellAnchor>
  <xdr:twoCellAnchor>
    <xdr:from>
      <xdr:col>5</xdr:col>
      <xdr:colOff>551815</xdr:colOff>
      <xdr:row>6</xdr:row>
      <xdr:rowOff>60960</xdr:rowOff>
    </xdr:from>
    <xdr:to>
      <xdr:col>5</xdr:col>
      <xdr:colOff>3369310</xdr:colOff>
      <xdr:row>6</xdr:row>
      <xdr:rowOff>815975</xdr:rowOff>
    </xdr:to>
    <xdr:grpSp>
      <xdr:nvGrpSpPr>
        <xdr:cNvPr id="13" name="组合 12"/>
        <xdr:cNvGrpSpPr/>
      </xdr:nvGrpSpPr>
      <xdr:grpSpPr>
        <a:xfrm>
          <a:off x="7848600" y="4259580"/>
          <a:ext cx="2817495" cy="755015"/>
          <a:chOff x="12358" y="6681"/>
          <a:chExt cx="4437" cy="1189"/>
        </a:xfrm>
      </xdr:grpSpPr>
      <xdr:pic>
        <xdr:nvPicPr>
          <xdr:cNvPr id="7" name="图片 6"/>
          <xdr:cNvPicPr>
            <a:picLocks noChangeAspect="1"/>
          </xdr:cNvPicPr>
        </xdr:nvPicPr>
        <xdr:blipFill>
          <a:blip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0006" r="43322"/>
          <a:stretch>
            <a:fillRect/>
          </a:stretch>
        </xdr:blipFill>
        <xdr:spPr>
          <a:xfrm rot="16200000">
            <a:off x="14121" y="5182"/>
            <a:ext cx="1013" cy="4334"/>
          </a:xfrm>
          <a:prstGeom prst="rect">
            <a:avLst/>
          </a:prstGeom>
        </xdr:spPr>
      </xdr:pic>
      <xdr:sp>
        <xdr:nvSpPr>
          <xdr:cNvPr id="10" name="矩形 9"/>
          <xdr:cNvSpPr/>
        </xdr:nvSpPr>
        <xdr:spPr>
          <a:xfrm>
            <a:off x="12358" y="6681"/>
            <a:ext cx="2907" cy="404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p>
            <a:pPr algn="l"/>
            <a:endParaRPr lang="zh-CN" altLang="en-US" sz="1100"/>
          </a:p>
        </xdr:txBody>
      </xdr:sp>
      <xdr:sp>
        <xdr:nvSpPr>
          <xdr:cNvPr id="11" name="矩形 10"/>
          <xdr:cNvSpPr/>
        </xdr:nvSpPr>
        <xdr:spPr>
          <a:xfrm>
            <a:off x="12378" y="7546"/>
            <a:ext cx="2621" cy="324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tabSelected="1" zoomScale="70" zoomScaleNormal="70" workbookViewId="0">
      <selection activeCell="E36" sqref="E36"/>
    </sheetView>
  </sheetViews>
  <sheetFormatPr defaultColWidth="9" defaultRowHeight="14.25"/>
  <cols>
    <col min="2" max="2" width="19.8833333333333" style="3" customWidth="1"/>
    <col min="3" max="3" width="10.875" style="3" customWidth="1"/>
    <col min="4" max="4" width="26.8833333333333" customWidth="1"/>
    <col min="5" max="5" width="29.1166666666667" style="3" customWidth="1"/>
    <col min="6" max="6" width="55.4416666666667" customWidth="1"/>
    <col min="7" max="7" width="17.2" hidden="1" customWidth="1"/>
    <col min="8" max="8" width="9" hidden="1" customWidth="1"/>
    <col min="9" max="9" width="12.9416666666667" hidden="1" customWidth="1"/>
    <col min="10" max="10" width="9" hidden="1" customWidth="1"/>
  </cols>
  <sheetData>
    <row r="1" ht="57" customHeight="1" spans="1:6">
      <c r="A1" s="4" t="s">
        <v>0</v>
      </c>
      <c r="B1" s="4"/>
      <c r="C1" s="4"/>
      <c r="D1" s="4"/>
      <c r="E1" s="4"/>
      <c r="F1" s="4"/>
    </row>
    <row r="2" s="1" customFormat="1" ht="51.6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I2" s="5" t="s">
        <v>7</v>
      </c>
    </row>
    <row r="3" s="2" customFormat="1" ht="57" customHeight="1" spans="1:10">
      <c r="A3" s="7">
        <v>1</v>
      </c>
      <c r="B3" s="8" t="s">
        <v>8</v>
      </c>
      <c r="C3" s="9">
        <v>1</v>
      </c>
      <c r="D3" s="10" t="s">
        <v>9</v>
      </c>
      <c r="E3" s="8" t="s">
        <v>10</v>
      </c>
      <c r="F3" s="11"/>
      <c r="G3" s="12">
        <v>30903</v>
      </c>
      <c r="H3" s="2">
        <f t="shared" ref="H3:H11" si="0">G3*C3</f>
        <v>30903</v>
      </c>
      <c r="I3" s="12">
        <v>45000</v>
      </c>
      <c r="J3" s="2">
        <f t="shared" ref="J3:J11" si="1">C3*I3</f>
        <v>45000</v>
      </c>
    </row>
    <row r="4" s="2" customFormat="1" ht="57" customHeight="1" spans="1:10">
      <c r="A4" s="7">
        <v>2</v>
      </c>
      <c r="B4" s="8" t="s">
        <v>11</v>
      </c>
      <c r="C4" s="9">
        <v>1</v>
      </c>
      <c r="D4" s="10" t="s">
        <v>12</v>
      </c>
      <c r="E4" s="9"/>
      <c r="F4" s="13"/>
      <c r="G4" s="12">
        <v>30903</v>
      </c>
      <c r="H4" s="2">
        <f t="shared" si="0"/>
        <v>30903</v>
      </c>
      <c r="I4" s="12">
        <v>45000</v>
      </c>
      <c r="J4" s="2">
        <f t="shared" si="1"/>
        <v>45000</v>
      </c>
    </row>
    <row r="5" s="2" customFormat="1" ht="57" customHeight="1" spans="1:10">
      <c r="A5" s="7">
        <v>3</v>
      </c>
      <c r="B5" s="8" t="s">
        <v>13</v>
      </c>
      <c r="C5" s="9">
        <v>1</v>
      </c>
      <c r="D5" s="10" t="s">
        <v>14</v>
      </c>
      <c r="E5" s="9"/>
      <c r="F5" s="14"/>
      <c r="G5" s="12">
        <v>30903</v>
      </c>
      <c r="H5" s="2">
        <f t="shared" si="0"/>
        <v>30903</v>
      </c>
      <c r="I5" s="12">
        <v>45000</v>
      </c>
      <c r="J5" s="2">
        <f t="shared" si="1"/>
        <v>45000</v>
      </c>
    </row>
    <row r="6" s="2" customFormat="1" ht="51" customHeight="1" spans="1:10">
      <c r="A6" s="7">
        <v>4</v>
      </c>
      <c r="B6" s="8" t="s">
        <v>15</v>
      </c>
      <c r="C6" s="9">
        <v>1</v>
      </c>
      <c r="D6" s="15" t="s">
        <v>16</v>
      </c>
      <c r="E6" s="8" t="s">
        <v>17</v>
      </c>
      <c r="F6" s="16"/>
      <c r="G6" s="12">
        <v>25875</v>
      </c>
      <c r="H6" s="2">
        <f t="shared" si="0"/>
        <v>25875</v>
      </c>
      <c r="I6" s="12">
        <v>45000</v>
      </c>
      <c r="J6" s="2">
        <f t="shared" si="1"/>
        <v>45000</v>
      </c>
    </row>
    <row r="7" s="2" customFormat="1" ht="71" customHeight="1" spans="1:10">
      <c r="A7" s="7">
        <v>5</v>
      </c>
      <c r="B7" s="8" t="s">
        <v>18</v>
      </c>
      <c r="C7" s="9">
        <v>1</v>
      </c>
      <c r="D7" s="15" t="s">
        <v>19</v>
      </c>
      <c r="E7" s="8" t="s">
        <v>20</v>
      </c>
      <c r="F7" s="16"/>
      <c r="G7" s="12">
        <v>24205</v>
      </c>
      <c r="H7" s="2">
        <f t="shared" si="0"/>
        <v>24205</v>
      </c>
      <c r="I7" s="12">
        <v>25000</v>
      </c>
      <c r="J7" s="2">
        <f t="shared" si="1"/>
        <v>25000</v>
      </c>
    </row>
    <row r="8" s="2" customFormat="1" ht="34" customHeight="1" spans="1:10">
      <c r="A8" s="7">
        <v>6</v>
      </c>
      <c r="B8" s="8" t="s">
        <v>21</v>
      </c>
      <c r="C8" s="9">
        <v>2</v>
      </c>
      <c r="D8" s="15" t="s">
        <v>22</v>
      </c>
      <c r="E8" s="17" t="s">
        <v>23</v>
      </c>
      <c r="F8" s="18"/>
      <c r="G8" s="12">
        <v>3000</v>
      </c>
      <c r="H8" s="2">
        <f t="shared" si="0"/>
        <v>6000</v>
      </c>
      <c r="I8" s="12">
        <v>3105</v>
      </c>
      <c r="J8" s="2">
        <f t="shared" si="1"/>
        <v>6210</v>
      </c>
    </row>
    <row r="9" s="2" customFormat="1" ht="34" customHeight="1" spans="1:10">
      <c r="A9" s="7">
        <v>7</v>
      </c>
      <c r="B9" s="8" t="s">
        <v>21</v>
      </c>
      <c r="C9" s="9">
        <v>1</v>
      </c>
      <c r="D9" s="15" t="s">
        <v>24</v>
      </c>
      <c r="E9" s="19"/>
      <c r="F9" s="20"/>
      <c r="G9" s="12">
        <v>3000</v>
      </c>
      <c r="H9" s="2">
        <f t="shared" si="0"/>
        <v>3000</v>
      </c>
      <c r="I9" s="12">
        <v>3105</v>
      </c>
      <c r="J9" s="2">
        <f t="shared" si="1"/>
        <v>3105</v>
      </c>
    </row>
    <row r="10" s="2" customFormat="1" ht="53" customHeight="1" spans="1:10">
      <c r="A10" s="7">
        <v>8</v>
      </c>
      <c r="B10" s="8" t="s">
        <v>25</v>
      </c>
      <c r="C10" s="9">
        <v>2</v>
      </c>
      <c r="D10" s="15" t="s">
        <v>26</v>
      </c>
      <c r="E10" s="8" t="s">
        <v>27</v>
      </c>
      <c r="F10" s="16"/>
      <c r="G10" s="12">
        <v>3000</v>
      </c>
      <c r="H10" s="2">
        <f t="shared" si="0"/>
        <v>6000</v>
      </c>
      <c r="I10" s="12">
        <v>3105</v>
      </c>
      <c r="J10" s="2">
        <f t="shared" si="1"/>
        <v>6210</v>
      </c>
    </row>
    <row r="11" s="2" customFormat="1" ht="71" customHeight="1" spans="1:10">
      <c r="A11" s="7">
        <v>9</v>
      </c>
      <c r="B11" s="21" t="s">
        <v>28</v>
      </c>
      <c r="C11" s="8">
        <v>1</v>
      </c>
      <c r="D11" s="15" t="s">
        <v>29</v>
      </c>
      <c r="E11" s="8" t="s">
        <v>30</v>
      </c>
      <c r="F11" s="16"/>
      <c r="G11" s="12">
        <v>20451</v>
      </c>
      <c r="H11" s="2">
        <f t="shared" si="0"/>
        <v>20451</v>
      </c>
      <c r="I11" s="12">
        <v>45000</v>
      </c>
      <c r="J11" s="2">
        <f t="shared" si="1"/>
        <v>45000</v>
      </c>
    </row>
    <row r="12" s="2" customFormat="1" ht="80" customHeight="1" spans="1:10">
      <c r="A12" s="7">
        <v>10</v>
      </c>
      <c r="B12" s="8" t="s">
        <v>31</v>
      </c>
      <c r="C12" s="9">
        <v>1</v>
      </c>
      <c r="D12" s="15" t="s">
        <v>32</v>
      </c>
      <c r="E12" s="22" t="s">
        <v>33</v>
      </c>
      <c r="F12" s="23"/>
      <c r="G12" s="12">
        <v>18381</v>
      </c>
      <c r="H12" s="2">
        <f t="shared" ref="H12:H32" si="2">G12*C12</f>
        <v>18381</v>
      </c>
      <c r="I12" s="12">
        <v>20000</v>
      </c>
      <c r="J12" s="2">
        <f t="shared" ref="J12:J33" si="3">C12*I12</f>
        <v>20000</v>
      </c>
    </row>
    <row r="13" s="2" customFormat="1" ht="80" customHeight="1" spans="1:10">
      <c r="A13" s="7">
        <v>11</v>
      </c>
      <c r="B13" s="8" t="s">
        <v>34</v>
      </c>
      <c r="C13" s="9">
        <v>3</v>
      </c>
      <c r="D13" s="15" t="s">
        <v>35</v>
      </c>
      <c r="E13" s="22" t="s">
        <v>33</v>
      </c>
      <c r="F13" s="16"/>
      <c r="G13" s="12">
        <v>18381</v>
      </c>
      <c r="H13" s="2">
        <f t="shared" si="2"/>
        <v>55143</v>
      </c>
      <c r="I13" s="12">
        <v>20000</v>
      </c>
      <c r="J13" s="2">
        <f t="shared" si="3"/>
        <v>60000</v>
      </c>
    </row>
    <row r="14" s="2" customFormat="1" ht="52" customHeight="1" spans="1:10">
      <c r="A14" s="7">
        <v>12</v>
      </c>
      <c r="B14" s="8" t="s">
        <v>36</v>
      </c>
      <c r="C14" s="9">
        <v>3</v>
      </c>
      <c r="D14" s="15" t="s">
        <v>37</v>
      </c>
      <c r="E14" s="22" t="s">
        <v>38</v>
      </c>
      <c r="F14" s="23"/>
      <c r="G14" s="12"/>
      <c r="H14" s="2">
        <f t="shared" si="2"/>
        <v>0</v>
      </c>
      <c r="J14" s="2">
        <f t="shared" si="3"/>
        <v>0</v>
      </c>
    </row>
    <row r="15" s="2" customFormat="1" ht="52" customHeight="1" spans="1:10">
      <c r="A15" s="7">
        <v>13</v>
      </c>
      <c r="B15" s="8" t="s">
        <v>39</v>
      </c>
      <c r="C15" s="9">
        <v>1</v>
      </c>
      <c r="D15" s="15" t="s">
        <v>40</v>
      </c>
      <c r="E15" s="19"/>
      <c r="F15" s="20"/>
      <c r="G15" s="12"/>
      <c r="H15" s="2">
        <f t="shared" si="2"/>
        <v>0</v>
      </c>
      <c r="J15" s="2">
        <f t="shared" si="3"/>
        <v>0</v>
      </c>
    </row>
    <row r="16" s="2" customFormat="1" ht="47" customHeight="1" spans="1:10">
      <c r="A16" s="7">
        <v>14</v>
      </c>
      <c r="B16" s="8" t="s">
        <v>41</v>
      </c>
      <c r="C16" s="9">
        <v>3</v>
      </c>
      <c r="D16" s="15" t="s">
        <v>42</v>
      </c>
      <c r="E16" s="22" t="s">
        <v>43</v>
      </c>
      <c r="F16" s="24"/>
      <c r="G16" s="12">
        <v>9000</v>
      </c>
      <c r="H16" s="2">
        <f t="shared" si="2"/>
        <v>27000</v>
      </c>
      <c r="I16" s="12">
        <v>9108</v>
      </c>
      <c r="J16" s="2">
        <f t="shared" si="3"/>
        <v>27324</v>
      </c>
    </row>
    <row r="17" s="2" customFormat="1" ht="47" customHeight="1" spans="1:10">
      <c r="A17" s="7">
        <v>15</v>
      </c>
      <c r="B17" s="8" t="s">
        <v>41</v>
      </c>
      <c r="C17" s="9">
        <v>3</v>
      </c>
      <c r="D17" s="15" t="s">
        <v>44</v>
      </c>
      <c r="E17" s="25"/>
      <c r="F17" s="26"/>
      <c r="G17" s="12">
        <v>9000</v>
      </c>
      <c r="H17" s="2">
        <f t="shared" si="2"/>
        <v>27000</v>
      </c>
      <c r="I17" s="12">
        <v>9108</v>
      </c>
      <c r="J17" s="2">
        <f t="shared" si="3"/>
        <v>27324</v>
      </c>
    </row>
    <row r="18" s="2" customFormat="1" ht="66" customHeight="1" spans="1:10">
      <c r="A18" s="7">
        <v>16</v>
      </c>
      <c r="B18" s="8" t="s">
        <v>41</v>
      </c>
      <c r="C18" s="9">
        <v>1</v>
      </c>
      <c r="D18" s="15" t="s">
        <v>45</v>
      </c>
      <c r="E18" s="25"/>
      <c r="F18" s="16"/>
      <c r="G18" s="12">
        <v>9000</v>
      </c>
      <c r="H18" s="2">
        <f t="shared" si="2"/>
        <v>9000</v>
      </c>
      <c r="I18" s="12">
        <v>9108</v>
      </c>
      <c r="J18" s="2">
        <f t="shared" si="3"/>
        <v>9108</v>
      </c>
    </row>
    <row r="19" s="2" customFormat="1" ht="76" customHeight="1" spans="1:10">
      <c r="A19" s="7">
        <v>17</v>
      </c>
      <c r="B19" s="8" t="s">
        <v>41</v>
      </c>
      <c r="C19" s="9">
        <v>1</v>
      </c>
      <c r="D19" s="15" t="s">
        <v>46</v>
      </c>
      <c r="E19" s="19"/>
      <c r="F19" s="16"/>
      <c r="G19" s="12">
        <v>9000</v>
      </c>
      <c r="H19" s="2">
        <f t="shared" si="2"/>
        <v>9000</v>
      </c>
      <c r="I19" s="12">
        <v>9108</v>
      </c>
      <c r="J19" s="2">
        <f t="shared" si="3"/>
        <v>9108</v>
      </c>
    </row>
    <row r="20" s="2" customFormat="1" ht="74" customHeight="1" spans="1:10">
      <c r="A20" s="7">
        <v>18</v>
      </c>
      <c r="B20" s="27" t="s">
        <v>47</v>
      </c>
      <c r="C20" s="28">
        <v>1</v>
      </c>
      <c r="D20" s="15" t="s">
        <v>48</v>
      </c>
      <c r="E20" s="8" t="s">
        <v>49</v>
      </c>
      <c r="F20" s="16"/>
      <c r="G20" s="12"/>
      <c r="H20" s="2">
        <f t="shared" si="2"/>
        <v>0</v>
      </c>
      <c r="J20" s="2">
        <f t="shared" si="3"/>
        <v>0</v>
      </c>
    </row>
    <row r="21" s="2" customFormat="1" ht="82" customHeight="1" spans="1:10">
      <c r="A21" s="7">
        <v>19</v>
      </c>
      <c r="B21" s="8" t="s">
        <v>50</v>
      </c>
      <c r="C21" s="9">
        <v>1</v>
      </c>
      <c r="D21" s="15" t="s">
        <v>51</v>
      </c>
      <c r="E21" s="22" t="s">
        <v>52</v>
      </c>
      <c r="F21" s="16"/>
      <c r="G21" s="12">
        <v>35315</v>
      </c>
      <c r="H21" s="2">
        <f t="shared" si="2"/>
        <v>35315</v>
      </c>
      <c r="I21" s="12">
        <v>40613</v>
      </c>
      <c r="J21" s="2">
        <f t="shared" si="3"/>
        <v>40613</v>
      </c>
    </row>
    <row r="22" s="2" customFormat="1" ht="73" customHeight="1" spans="1:10">
      <c r="A22" s="7">
        <v>20</v>
      </c>
      <c r="B22" s="8" t="s">
        <v>50</v>
      </c>
      <c r="C22" s="9">
        <v>2</v>
      </c>
      <c r="D22" s="15" t="s">
        <v>53</v>
      </c>
      <c r="E22" s="25"/>
      <c r="F22" s="16"/>
      <c r="G22" s="12">
        <v>35315</v>
      </c>
      <c r="H22" s="2">
        <f t="shared" si="2"/>
        <v>70630</v>
      </c>
      <c r="I22" s="12">
        <v>40613</v>
      </c>
      <c r="J22" s="2">
        <f t="shared" si="3"/>
        <v>81226</v>
      </c>
    </row>
    <row r="23" s="2" customFormat="1" ht="79" customHeight="1" spans="1:10">
      <c r="A23" s="7">
        <v>21</v>
      </c>
      <c r="B23" s="8" t="s">
        <v>54</v>
      </c>
      <c r="C23" s="9">
        <v>1</v>
      </c>
      <c r="D23" s="15" t="s">
        <v>55</v>
      </c>
      <c r="E23" s="19"/>
      <c r="F23" s="16"/>
      <c r="G23" s="12">
        <v>35315</v>
      </c>
      <c r="H23" s="2">
        <f t="shared" si="2"/>
        <v>35315</v>
      </c>
      <c r="I23" s="12">
        <v>40613</v>
      </c>
      <c r="J23" s="2">
        <f t="shared" si="3"/>
        <v>40613</v>
      </c>
    </row>
    <row r="24" s="2" customFormat="1" ht="43" customHeight="1" spans="1:10">
      <c r="A24" s="7">
        <v>22</v>
      </c>
      <c r="B24" s="8" t="s">
        <v>56</v>
      </c>
      <c r="C24" s="9">
        <v>1</v>
      </c>
      <c r="D24" s="10" t="s">
        <v>57</v>
      </c>
      <c r="E24" s="8" t="s">
        <v>58</v>
      </c>
      <c r="F24" s="29"/>
      <c r="G24" s="12">
        <v>9900</v>
      </c>
      <c r="H24" s="2">
        <f t="shared" si="2"/>
        <v>9900</v>
      </c>
      <c r="I24" s="12">
        <v>10040</v>
      </c>
      <c r="J24" s="2">
        <f t="shared" si="3"/>
        <v>10040</v>
      </c>
    </row>
    <row r="25" s="2" customFormat="1" ht="43" customHeight="1" spans="1:10">
      <c r="A25" s="7">
        <v>23</v>
      </c>
      <c r="B25" s="8" t="s">
        <v>56</v>
      </c>
      <c r="C25" s="9">
        <v>1</v>
      </c>
      <c r="D25" s="10" t="s">
        <v>59</v>
      </c>
      <c r="E25" s="9"/>
      <c r="F25" s="29"/>
      <c r="G25" s="12">
        <v>9900</v>
      </c>
      <c r="H25" s="2">
        <f t="shared" si="2"/>
        <v>9900</v>
      </c>
      <c r="I25" s="12">
        <v>10040</v>
      </c>
      <c r="J25" s="2">
        <f t="shared" si="3"/>
        <v>10040</v>
      </c>
    </row>
    <row r="26" s="2" customFormat="1" ht="43" customHeight="1" spans="1:10">
      <c r="A26" s="7">
        <v>24</v>
      </c>
      <c r="B26" s="8" t="s">
        <v>56</v>
      </c>
      <c r="C26" s="9">
        <v>1</v>
      </c>
      <c r="D26" s="10" t="s">
        <v>60</v>
      </c>
      <c r="E26" s="9"/>
      <c r="F26" s="29"/>
      <c r="G26" s="12">
        <v>9900</v>
      </c>
      <c r="H26" s="2">
        <f t="shared" si="2"/>
        <v>9900</v>
      </c>
      <c r="I26" s="12">
        <v>10040</v>
      </c>
      <c r="J26" s="2">
        <f t="shared" si="3"/>
        <v>10040</v>
      </c>
    </row>
    <row r="27" s="2" customFormat="1" ht="39" customHeight="1" spans="1:10">
      <c r="A27" s="7">
        <v>25</v>
      </c>
      <c r="B27" s="8" t="s">
        <v>61</v>
      </c>
      <c r="C27" s="9">
        <v>2</v>
      </c>
      <c r="D27" s="15" t="s">
        <v>62</v>
      </c>
      <c r="E27" s="22" t="s">
        <v>63</v>
      </c>
      <c r="F27" s="24"/>
      <c r="G27" s="12">
        <v>9000</v>
      </c>
      <c r="H27" s="2">
        <f>G27*7</f>
        <v>63000</v>
      </c>
      <c r="I27" s="12">
        <v>9315</v>
      </c>
      <c r="J27" s="2">
        <f>I27*7</f>
        <v>65205</v>
      </c>
    </row>
    <row r="28" s="2" customFormat="1" ht="39" customHeight="1" spans="1:10">
      <c r="A28" s="7">
        <v>26</v>
      </c>
      <c r="B28" s="30" t="s">
        <v>61</v>
      </c>
      <c r="C28" s="31">
        <v>2</v>
      </c>
      <c r="D28" s="32" t="s">
        <v>64</v>
      </c>
      <c r="E28" s="25"/>
      <c r="F28" s="33"/>
      <c r="G28" s="12">
        <v>9000</v>
      </c>
      <c r="H28" s="2">
        <f t="shared" si="2"/>
        <v>18000</v>
      </c>
      <c r="I28" s="12">
        <v>9315</v>
      </c>
      <c r="J28" s="2">
        <f t="shared" si="3"/>
        <v>18630</v>
      </c>
    </row>
    <row r="29" s="2" customFormat="1" ht="39" customHeight="1" spans="1:10">
      <c r="A29" s="7">
        <v>27</v>
      </c>
      <c r="B29" s="8" t="s">
        <v>65</v>
      </c>
      <c r="C29" s="9">
        <v>1</v>
      </c>
      <c r="D29" s="15" t="s">
        <v>66</v>
      </c>
      <c r="E29" s="19"/>
      <c r="F29" s="26"/>
      <c r="G29" s="12">
        <v>9000</v>
      </c>
      <c r="H29" s="2">
        <f t="shared" si="2"/>
        <v>9000</v>
      </c>
      <c r="I29" s="12">
        <v>9315</v>
      </c>
      <c r="J29" s="2">
        <f t="shared" si="3"/>
        <v>9315</v>
      </c>
    </row>
    <row r="30" s="2" customFormat="1" ht="48" customHeight="1" spans="1:10">
      <c r="A30" s="7">
        <v>28</v>
      </c>
      <c r="B30" s="8" t="s">
        <v>67</v>
      </c>
      <c r="C30" s="9">
        <v>1</v>
      </c>
      <c r="D30" s="34" t="s">
        <v>68</v>
      </c>
      <c r="E30" s="8" t="s">
        <v>69</v>
      </c>
      <c r="F30" s="11"/>
      <c r="G30" s="12">
        <v>15893</v>
      </c>
      <c r="H30" s="2" t="e">
        <f>G30*#REF!</f>
        <v>#REF!</v>
      </c>
      <c r="I30" s="12">
        <v>20000</v>
      </c>
      <c r="J30" s="2" t="e">
        <f>#REF!*I30</f>
        <v>#REF!</v>
      </c>
    </row>
    <row r="31" s="2" customFormat="1" ht="48" customHeight="1" spans="1:10">
      <c r="A31" s="7">
        <v>29</v>
      </c>
      <c r="B31" s="8" t="s">
        <v>67</v>
      </c>
      <c r="C31" s="9">
        <v>1</v>
      </c>
      <c r="D31" s="10" t="s">
        <v>70</v>
      </c>
      <c r="E31" s="9"/>
      <c r="F31" s="13"/>
      <c r="G31" s="12">
        <v>15893</v>
      </c>
      <c r="H31" s="2">
        <f>G31*C30</f>
        <v>15893</v>
      </c>
      <c r="I31" s="12">
        <v>20000</v>
      </c>
      <c r="J31" s="2">
        <f>C30*I31</f>
        <v>20000</v>
      </c>
    </row>
    <row r="32" s="2" customFormat="1" ht="48" customHeight="1" spans="1:10">
      <c r="A32" s="7">
        <v>30</v>
      </c>
      <c r="B32" s="8" t="s">
        <v>67</v>
      </c>
      <c r="C32" s="9">
        <v>1</v>
      </c>
      <c r="D32" s="10" t="s">
        <v>71</v>
      </c>
      <c r="E32" s="9"/>
      <c r="F32" s="14"/>
      <c r="G32" s="12">
        <v>15893</v>
      </c>
      <c r="H32" s="2">
        <f t="shared" si="2"/>
        <v>15893</v>
      </c>
      <c r="I32" s="12">
        <v>20000</v>
      </c>
      <c r="J32" s="2">
        <f t="shared" si="3"/>
        <v>20000</v>
      </c>
    </row>
  </sheetData>
  <mergeCells count="16">
    <mergeCell ref="A1:F1"/>
    <mergeCell ref="E3:E5"/>
    <mergeCell ref="E8:E9"/>
    <mergeCell ref="E14:E15"/>
    <mergeCell ref="E16:E19"/>
    <mergeCell ref="E21:E23"/>
    <mergeCell ref="E24:E26"/>
    <mergeCell ref="E27:E29"/>
    <mergeCell ref="E30:E32"/>
    <mergeCell ref="F3:F5"/>
    <mergeCell ref="F8:F9"/>
    <mergeCell ref="F14:F15"/>
    <mergeCell ref="F16:F17"/>
    <mergeCell ref="F24:F26"/>
    <mergeCell ref="F27:F29"/>
    <mergeCell ref="F30:F32"/>
  </mergeCells>
  <printOptions horizontalCentered="1"/>
  <pageMargins left="0.196527777777778" right="0.196527777777778" top="0.393055555555556" bottom="0.472222222222222" header="0.298611111111111" footer="0.298611111111111"/>
  <pageSetup paperSize="9" scale="93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王雅彤</cp:lastModifiedBy>
  <dcterms:created xsi:type="dcterms:W3CDTF">2015-06-05T18:19:00Z</dcterms:created>
  <dcterms:modified xsi:type="dcterms:W3CDTF">2025-10-14T03:23:04Z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KSOReadingLayout">
    <vt:bool>true</vt:bool>
  </property>
</Properties>
</file>