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Sheet1!$A$2:$G$76</definedName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<sst xmlns="http://schemas.openxmlformats.org/spreadsheetml/2006/main" count="173" uniqueCount="101">
  <si>
    <t>报 价 表</t>
  </si>
  <si>
    <t>序号</t>
  </si>
  <si>
    <t>项目名称</t>
  </si>
  <si>
    <t>数量</t>
  </si>
  <si>
    <t>单位</t>
  </si>
  <si>
    <t>综合单价</t>
  </si>
  <si>
    <t>合计（元）</t>
  </si>
  <si>
    <t>备注</t>
  </si>
  <si>
    <t>一</t>
  </si>
  <si>
    <t>诊室8、诊室9改四间诊室</t>
  </si>
  <si>
    <t>拆除一门到顶装饰平开门</t>
  </si>
  <si>
    <t>樘</t>
  </si>
  <si>
    <t>1000*2800mm</t>
  </si>
  <si>
    <t>拆除铝扣板天花</t>
  </si>
  <si>
    <t>㎡</t>
  </si>
  <si>
    <t>切割拆除地面瓷砖</t>
  </si>
  <si>
    <t>拆除开关插座及明装底盒</t>
  </si>
  <si>
    <t>个</t>
  </si>
  <si>
    <t>拆除200厚墙体</t>
  </si>
  <si>
    <t>拆除彩钢板隔断</t>
  </si>
  <si>
    <t>120厚轻质砖新砌墙</t>
  </si>
  <si>
    <t>水泥砂浆批荡：厚15mm</t>
  </si>
  <si>
    <t>双面1:2.5水泥砂浆抹灰批荡</t>
  </si>
  <si>
    <t>吊600*1200铝扣板天花</t>
  </si>
  <si>
    <t>原天花装铝扣板收边条</t>
  </si>
  <si>
    <t>米</t>
  </si>
  <si>
    <t>墙面批刮腻子两遍</t>
  </si>
  <si>
    <t>内外墙防潮腻子粉</t>
  </si>
  <si>
    <t>墙面扫立邦静味防潮乳胶漆三遍</t>
  </si>
  <si>
    <t>人工，材料</t>
  </si>
  <si>
    <t>贴瓷砖地脚线</t>
  </si>
  <si>
    <t>贴600*1200地砖</t>
  </si>
  <si>
    <t>木质平开门：一门到顶装饰面贴铝塑板</t>
  </si>
  <si>
    <t>1080mm*2800mm*墙厚200mm，现场加工定制12厘基层门框架及门扇，铝塑板饰面及五金配件</t>
  </si>
  <si>
    <t>不锈钢门锁</t>
  </si>
  <si>
    <t>付</t>
  </si>
  <si>
    <t>移300*1200灯盆</t>
  </si>
  <si>
    <t>套</t>
  </si>
  <si>
    <t>安装紫外线消毒光管</t>
  </si>
  <si>
    <t>强电配线 BV-2.5</t>
  </si>
  <si>
    <t>国标</t>
  </si>
  <si>
    <t>强电线路PVC保护管材布施</t>
  </si>
  <si>
    <t>开关、插座面板（含底座）</t>
  </si>
  <si>
    <t>弱电网线</t>
  </si>
  <si>
    <t>网络插座面板（含底座）</t>
  </si>
  <si>
    <t>物品搬移、遮挡、保护费用</t>
  </si>
  <si>
    <t>项</t>
  </si>
  <si>
    <t>地面保护</t>
  </si>
  <si>
    <t>保护膜</t>
  </si>
  <si>
    <t>材料运输、上楼</t>
  </si>
  <si>
    <t>垃圾清理装袋运到地下室</t>
  </si>
  <si>
    <t>袋</t>
  </si>
  <si>
    <t>人工跨距运到地下室物业公司指定地方</t>
  </si>
  <si>
    <t>垃圾人工装车外运处置</t>
  </si>
  <si>
    <t>车</t>
  </si>
  <si>
    <t>外运15公里内，含垃圾堆场收取垃圾处置消纳费</t>
  </si>
  <si>
    <t>完工卫生清理</t>
  </si>
  <si>
    <t>项目措施、脚手架工程费</t>
  </si>
  <si>
    <t>绿色施工安全防护措施费及其他措施项目费</t>
  </si>
  <si>
    <t>小计</t>
  </si>
  <si>
    <t>二</t>
  </si>
  <si>
    <t>报告领取室改造</t>
  </si>
  <si>
    <t>拆除不锈钢门</t>
  </si>
  <si>
    <t>304不锈钢门</t>
  </si>
  <si>
    <t>板材厚1.2mm</t>
  </si>
  <si>
    <t>304不锈钢防盗锁</t>
  </si>
  <si>
    <t>副</t>
  </si>
  <si>
    <t>不锈钢门及门锁安装人工费</t>
  </si>
  <si>
    <t>拆除排气扇</t>
  </si>
  <si>
    <t>扩大排气扇换气孔：410*410mm</t>
  </si>
  <si>
    <t>扩大排气扇孔搭脚手架工程</t>
  </si>
  <si>
    <t>二楼换气孔外面墙高5.12米</t>
  </si>
  <si>
    <t>安装镀锌强力排气扇</t>
  </si>
  <si>
    <t>12寸排气扇</t>
  </si>
  <si>
    <t>木饰面板资料柜</t>
  </si>
  <si>
    <t>板厚18mm</t>
  </si>
  <si>
    <t>木饰面板书桌柜</t>
  </si>
  <si>
    <t>资料柜及书桌柜安装人工费</t>
  </si>
  <si>
    <t>安装开关插座</t>
  </si>
  <si>
    <t>施工垃圾清理装袋外运处置</t>
  </si>
  <si>
    <t>措施项目费</t>
  </si>
  <si>
    <t>三</t>
  </si>
  <si>
    <t>报告解读区改造</t>
  </si>
  <si>
    <t>封磨砂玻璃</t>
  </si>
  <si>
    <t>8厘磨砂钢化</t>
  </si>
  <si>
    <t>拆除石材工作台</t>
  </si>
  <si>
    <t>2500*600mm，高800mm</t>
  </si>
  <si>
    <t>垃圾清理装袋外运处置</t>
  </si>
  <si>
    <t>四</t>
  </si>
  <si>
    <t>精准医疗室改造</t>
  </si>
  <si>
    <t>2600*600mm，高800mm</t>
  </si>
  <si>
    <t>拆除不锈钢玻璃隔断</t>
  </si>
  <si>
    <t>墙面粉刷乳胶漆修补</t>
  </si>
  <si>
    <t>立邦净味120底漆一遍面漆二遍</t>
  </si>
  <si>
    <t>直接费</t>
  </si>
  <si>
    <t>工程管理费</t>
  </si>
  <si>
    <t>税金</t>
  </si>
  <si>
    <t>增值税发票</t>
  </si>
  <si>
    <t>工程金额含税合计</t>
  </si>
  <si>
    <t>以上报价含材料、施工、安装，含增值税普通发票；不含软装饰品报价。</t>
  </si>
  <si>
    <t>报价：惠州市迈森装饰工程有限公司                            联系人：李生                    手机：13751552389</t>
  </si>
</sst>
</file>

<file path=xl/styles.xml><?xml version="1.0" encoding="utf-8"?>
<styleSheet xmlns="http://schemas.openxmlformats.org/spreadsheetml/2006/main">
  <numFmts count="5">
    <numFmt numFmtId="176" formatCode="0.00;[Red]0.00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_-;\-* #,##0_-;_-* &quot;-&quot;_-;_-@_-"/>
    <numFmt numFmtId="180" formatCode="_-* #,##0.00_-;\-* #,##0.00_-;_-* &quot;-&quot;??_-;_-@_-"/>
  </numFmts>
  <fonts count="25"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b/>
      <sz val="36"/>
      <name val="黑体"/>
      <charset val="134"/>
    </font>
    <font>
      <b/>
      <sz val="14"/>
      <name val="黑体"/>
      <charset val="134"/>
    </font>
    <font>
      <b/>
      <sz val="14"/>
      <color rgb="FFFF0000"/>
      <name val="黑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CDDC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5"/>
  <sheetViews>
    <sheetView tabSelected="1" zoomScale="90" zoomScaleNormal="90" zoomScaleSheetLayoutView="60" workbookViewId="0">
      <selection activeCell="E4" sqref="E4:E69"/>
    </sheetView>
  </sheetViews>
  <sheetFormatPr defaultColWidth="9" defaultRowHeight="18.75" outlineLevelCol="6"/>
  <cols>
    <col min="1" max="1" width="6.8" style="5" customWidth="1"/>
    <col min="2" max="2" width="45.625" style="5" customWidth="1"/>
    <col min="3" max="4" width="10.625" style="5" customWidth="1"/>
    <col min="5" max="6" width="15.625" style="5" customWidth="1"/>
    <col min="7" max="7" width="55.625" style="5" customWidth="1"/>
    <col min="8" max="16384" width="9" style="5"/>
  </cols>
  <sheetData>
    <row r="1" s="1" customFormat="1" ht="6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9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9" customHeight="1" spans="1:7">
      <c r="A3" s="7" t="s">
        <v>8</v>
      </c>
      <c r="B3" s="8" t="s">
        <v>9</v>
      </c>
      <c r="C3" s="9"/>
      <c r="D3" s="10"/>
      <c r="E3" s="11"/>
      <c r="F3" s="11"/>
      <c r="G3" s="10"/>
    </row>
    <row r="4" ht="29" customHeight="1" spans="1:7">
      <c r="A4" s="12">
        <v>1</v>
      </c>
      <c r="B4" s="13" t="s">
        <v>10</v>
      </c>
      <c r="C4" s="14">
        <v>2</v>
      </c>
      <c r="D4" s="15" t="s">
        <v>11</v>
      </c>
      <c r="E4" s="16"/>
      <c r="F4" s="16">
        <f t="shared" ref="F4:F10" si="0">E4*C4</f>
        <v>0</v>
      </c>
      <c r="G4" s="15" t="s">
        <v>12</v>
      </c>
    </row>
    <row r="5" ht="29" customHeight="1" spans="1:7">
      <c r="A5" s="12">
        <v>2</v>
      </c>
      <c r="B5" s="13" t="s">
        <v>13</v>
      </c>
      <c r="C5" s="14">
        <v>22.9</v>
      </c>
      <c r="D5" s="15" t="s">
        <v>14</v>
      </c>
      <c r="E5" s="16"/>
      <c r="F5" s="16">
        <f t="shared" si="0"/>
        <v>0</v>
      </c>
      <c r="G5" s="15"/>
    </row>
    <row r="6" ht="29" customHeight="1" spans="1:7">
      <c r="A6" s="12">
        <v>3</v>
      </c>
      <c r="B6" s="13" t="s">
        <v>15</v>
      </c>
      <c r="C6" s="14">
        <v>12.1</v>
      </c>
      <c r="D6" s="15" t="s">
        <v>14</v>
      </c>
      <c r="E6" s="16"/>
      <c r="F6" s="16">
        <f t="shared" si="0"/>
        <v>0</v>
      </c>
      <c r="G6" s="15"/>
    </row>
    <row r="7" ht="29" customHeight="1" spans="1:7">
      <c r="A7" s="12">
        <v>4</v>
      </c>
      <c r="B7" s="13" t="s">
        <v>16</v>
      </c>
      <c r="C7" s="14">
        <v>8</v>
      </c>
      <c r="D7" s="15" t="s">
        <v>17</v>
      </c>
      <c r="E7" s="16"/>
      <c r="F7" s="16">
        <f t="shared" si="0"/>
        <v>0</v>
      </c>
      <c r="G7" s="15"/>
    </row>
    <row r="8" ht="29" customHeight="1" spans="1:7">
      <c r="A8" s="12">
        <v>5</v>
      </c>
      <c r="B8" s="13" t="s">
        <v>18</v>
      </c>
      <c r="C8" s="14">
        <f>7.2*3.2</f>
        <v>23.04</v>
      </c>
      <c r="D8" s="15" t="s">
        <v>14</v>
      </c>
      <c r="E8" s="16"/>
      <c r="F8" s="16">
        <f t="shared" si="0"/>
        <v>0</v>
      </c>
      <c r="G8" s="15"/>
    </row>
    <row r="9" ht="29" customHeight="1" spans="1:7">
      <c r="A9" s="12">
        <v>6</v>
      </c>
      <c r="B9" s="13" t="s">
        <v>19</v>
      </c>
      <c r="C9" s="17">
        <f>3.82*2.1</f>
        <v>8.022</v>
      </c>
      <c r="D9" s="15" t="s">
        <v>14</v>
      </c>
      <c r="E9" s="16"/>
      <c r="F9" s="16">
        <f t="shared" si="0"/>
        <v>0</v>
      </c>
      <c r="G9" s="15"/>
    </row>
    <row r="10" ht="29" customHeight="1" spans="1:7">
      <c r="A10" s="12">
        <v>7</v>
      </c>
      <c r="B10" s="13" t="s">
        <v>20</v>
      </c>
      <c r="C10" s="14">
        <v>56.5</v>
      </c>
      <c r="D10" s="15" t="s">
        <v>14</v>
      </c>
      <c r="E10" s="16"/>
      <c r="F10" s="16">
        <f t="shared" ref="F10:F21" si="1">E10*C10</f>
        <v>0</v>
      </c>
      <c r="G10" s="15"/>
    </row>
    <row r="11" ht="29" customHeight="1" spans="1:7">
      <c r="A11" s="12">
        <v>8</v>
      </c>
      <c r="B11" s="13" t="s">
        <v>21</v>
      </c>
      <c r="C11" s="14">
        <f>C10*2</f>
        <v>113</v>
      </c>
      <c r="D11" s="15" t="s">
        <v>14</v>
      </c>
      <c r="E11" s="16"/>
      <c r="F11" s="16">
        <f t="shared" si="1"/>
        <v>0</v>
      </c>
      <c r="G11" s="15" t="s">
        <v>22</v>
      </c>
    </row>
    <row r="12" ht="29" customHeight="1" spans="1:7">
      <c r="A12" s="12">
        <v>9</v>
      </c>
      <c r="B12" s="13" t="s">
        <v>23</v>
      </c>
      <c r="C12" s="14">
        <v>20.9</v>
      </c>
      <c r="D12" s="15" t="s">
        <v>14</v>
      </c>
      <c r="E12" s="16"/>
      <c r="F12" s="16">
        <f t="shared" si="1"/>
        <v>0</v>
      </c>
      <c r="G12" s="15"/>
    </row>
    <row r="13" s="2" customFormat="1" ht="29" customHeight="1" spans="1:7">
      <c r="A13" s="12">
        <v>10</v>
      </c>
      <c r="B13" s="13" t="s">
        <v>24</v>
      </c>
      <c r="C13" s="14">
        <v>18.4</v>
      </c>
      <c r="D13" s="15" t="s">
        <v>25</v>
      </c>
      <c r="E13" s="16"/>
      <c r="F13" s="16">
        <f t="shared" si="1"/>
        <v>0</v>
      </c>
      <c r="G13" s="15"/>
    </row>
    <row r="14" s="3" customFormat="1" ht="29" customHeight="1" spans="1:7">
      <c r="A14" s="12">
        <v>11</v>
      </c>
      <c r="B14" s="13" t="s">
        <v>26</v>
      </c>
      <c r="C14" s="14">
        <f>C11</f>
        <v>113</v>
      </c>
      <c r="D14" s="15" t="s">
        <v>14</v>
      </c>
      <c r="E14" s="16"/>
      <c r="F14" s="16">
        <f t="shared" si="1"/>
        <v>0</v>
      </c>
      <c r="G14" s="15" t="s">
        <v>27</v>
      </c>
    </row>
    <row r="15" s="3" customFormat="1" ht="29" customHeight="1" spans="1:7">
      <c r="A15" s="12">
        <v>12</v>
      </c>
      <c r="B15" s="13" t="s">
        <v>28</v>
      </c>
      <c r="C15" s="14">
        <f>C14</f>
        <v>113</v>
      </c>
      <c r="D15" s="15" t="s">
        <v>14</v>
      </c>
      <c r="E15" s="16"/>
      <c r="F15" s="16">
        <f t="shared" si="1"/>
        <v>0</v>
      </c>
      <c r="G15" s="15" t="s">
        <v>29</v>
      </c>
    </row>
    <row r="16" ht="29" customHeight="1" spans="1:7">
      <c r="A16" s="12">
        <v>13</v>
      </c>
      <c r="B16" s="13" t="s">
        <v>30</v>
      </c>
      <c r="C16" s="14">
        <f>24*2</f>
        <v>48</v>
      </c>
      <c r="D16" s="15" t="s">
        <v>25</v>
      </c>
      <c r="E16" s="16"/>
      <c r="F16" s="16">
        <f t="shared" si="1"/>
        <v>0</v>
      </c>
      <c r="G16" s="15"/>
    </row>
    <row r="17" ht="29" customHeight="1" spans="1:7">
      <c r="A17" s="12">
        <v>14</v>
      </c>
      <c r="B17" s="13" t="s">
        <v>31</v>
      </c>
      <c r="C17" s="14">
        <f>C6</f>
        <v>12.1</v>
      </c>
      <c r="D17" s="15" t="s">
        <v>14</v>
      </c>
      <c r="E17" s="16"/>
      <c r="F17" s="16">
        <f t="shared" si="1"/>
        <v>0</v>
      </c>
      <c r="G17" s="15"/>
    </row>
    <row r="18" ht="49" customHeight="1" spans="1:7">
      <c r="A18" s="12">
        <v>15</v>
      </c>
      <c r="B18" s="13" t="s">
        <v>32</v>
      </c>
      <c r="C18" s="15">
        <v>4</v>
      </c>
      <c r="D18" s="15" t="s">
        <v>11</v>
      </c>
      <c r="E18" s="16"/>
      <c r="F18" s="16">
        <f t="shared" si="1"/>
        <v>0</v>
      </c>
      <c r="G18" s="15" t="s">
        <v>33</v>
      </c>
    </row>
    <row r="19" ht="29" customHeight="1" spans="1:7">
      <c r="A19" s="12">
        <v>16</v>
      </c>
      <c r="B19" s="13" t="s">
        <v>34</v>
      </c>
      <c r="C19" s="15">
        <v>4</v>
      </c>
      <c r="D19" s="15" t="s">
        <v>35</v>
      </c>
      <c r="E19" s="16"/>
      <c r="F19" s="16">
        <f t="shared" si="1"/>
        <v>0</v>
      </c>
      <c r="G19" s="15"/>
    </row>
    <row r="20" ht="29" customHeight="1" spans="1:7">
      <c r="A20" s="12">
        <v>17</v>
      </c>
      <c r="B20" s="13" t="s">
        <v>36</v>
      </c>
      <c r="C20" s="14">
        <v>4</v>
      </c>
      <c r="D20" s="15" t="s">
        <v>37</v>
      </c>
      <c r="E20" s="16"/>
      <c r="F20" s="16">
        <f t="shared" si="1"/>
        <v>0</v>
      </c>
      <c r="G20" s="15"/>
    </row>
    <row r="21" ht="29" customHeight="1" spans="1:7">
      <c r="A21" s="12">
        <v>18</v>
      </c>
      <c r="B21" s="13" t="s">
        <v>38</v>
      </c>
      <c r="C21" s="14">
        <v>2</v>
      </c>
      <c r="D21" s="15" t="s">
        <v>37</v>
      </c>
      <c r="E21" s="16"/>
      <c r="F21" s="16">
        <f t="shared" si="1"/>
        <v>0</v>
      </c>
      <c r="G21" s="15"/>
    </row>
    <row r="22" ht="29" customHeight="1" spans="1:7">
      <c r="A22" s="12">
        <v>19</v>
      </c>
      <c r="B22" s="13" t="s">
        <v>39</v>
      </c>
      <c r="C22" s="14">
        <v>175.1</v>
      </c>
      <c r="D22" s="15" t="s">
        <v>25</v>
      </c>
      <c r="E22" s="16"/>
      <c r="F22" s="16">
        <f>C22*E22</f>
        <v>0</v>
      </c>
      <c r="G22" s="15" t="s">
        <v>40</v>
      </c>
    </row>
    <row r="23" ht="29" customHeight="1" spans="1:7">
      <c r="A23" s="12">
        <v>20</v>
      </c>
      <c r="B23" s="13" t="s">
        <v>41</v>
      </c>
      <c r="C23" s="14">
        <v>56</v>
      </c>
      <c r="D23" s="15" t="s">
        <v>25</v>
      </c>
      <c r="E23" s="16"/>
      <c r="F23" s="16">
        <f>C23*E23</f>
        <v>0</v>
      </c>
      <c r="G23" s="15"/>
    </row>
    <row r="24" ht="29" customHeight="1" spans="1:7">
      <c r="A24" s="12">
        <v>21</v>
      </c>
      <c r="B24" s="13" t="s">
        <v>42</v>
      </c>
      <c r="C24" s="14">
        <v>16</v>
      </c>
      <c r="D24" s="15" t="s">
        <v>17</v>
      </c>
      <c r="E24" s="16"/>
      <c r="F24" s="16">
        <f t="shared" ref="F24:F27" si="2">E24*C24</f>
        <v>0</v>
      </c>
      <c r="G24" s="15"/>
    </row>
    <row r="25" ht="29" customHeight="1" spans="1:7">
      <c r="A25" s="12">
        <v>22</v>
      </c>
      <c r="B25" s="13" t="s">
        <v>43</v>
      </c>
      <c r="C25" s="14">
        <v>24</v>
      </c>
      <c r="D25" s="15" t="s">
        <v>25</v>
      </c>
      <c r="E25" s="16"/>
      <c r="F25" s="16">
        <f t="shared" si="2"/>
        <v>0</v>
      </c>
      <c r="G25" s="15"/>
    </row>
    <row r="26" ht="29" customHeight="1" spans="1:7">
      <c r="A26" s="12">
        <v>23</v>
      </c>
      <c r="B26" s="13" t="s">
        <v>44</v>
      </c>
      <c r="C26" s="14">
        <v>2</v>
      </c>
      <c r="D26" s="15" t="s">
        <v>17</v>
      </c>
      <c r="E26" s="16"/>
      <c r="F26" s="16">
        <f t="shared" si="2"/>
        <v>0</v>
      </c>
      <c r="G26" s="15"/>
    </row>
    <row r="27" s="2" customFormat="1" ht="29" customHeight="1" spans="1:7">
      <c r="A27" s="12">
        <v>24</v>
      </c>
      <c r="B27" s="13" t="s">
        <v>45</v>
      </c>
      <c r="C27" s="17">
        <v>1</v>
      </c>
      <c r="D27" s="15" t="s">
        <v>46</v>
      </c>
      <c r="E27" s="16"/>
      <c r="F27" s="16">
        <f t="shared" si="2"/>
        <v>0</v>
      </c>
      <c r="G27" s="15"/>
    </row>
    <row r="28" s="2" customFormat="1" ht="29" customHeight="1" spans="1:7">
      <c r="A28" s="12">
        <v>25</v>
      </c>
      <c r="B28" s="13" t="s">
        <v>47</v>
      </c>
      <c r="C28" s="14">
        <v>29.6</v>
      </c>
      <c r="D28" s="15" t="s">
        <v>14</v>
      </c>
      <c r="E28" s="16"/>
      <c r="F28" s="16">
        <f t="shared" ref="F28:F33" si="3">E28*C28</f>
        <v>0</v>
      </c>
      <c r="G28" s="15" t="s">
        <v>48</v>
      </c>
    </row>
    <row r="29" s="2" customFormat="1" ht="29" customHeight="1" spans="1:7">
      <c r="A29" s="12">
        <v>26</v>
      </c>
      <c r="B29" s="13" t="s">
        <v>49</v>
      </c>
      <c r="C29" s="14">
        <v>1</v>
      </c>
      <c r="D29" s="14" t="s">
        <v>46</v>
      </c>
      <c r="E29" s="16"/>
      <c r="F29" s="16">
        <f t="shared" si="3"/>
        <v>0</v>
      </c>
      <c r="G29" s="15"/>
    </row>
    <row r="30" s="2" customFormat="1" ht="29" customHeight="1" spans="1:7">
      <c r="A30" s="12">
        <v>27</v>
      </c>
      <c r="B30" s="13" t="s">
        <v>50</v>
      </c>
      <c r="C30" s="14">
        <v>184</v>
      </c>
      <c r="D30" s="14" t="s">
        <v>51</v>
      </c>
      <c r="E30" s="16"/>
      <c r="F30" s="16">
        <f t="shared" si="3"/>
        <v>0</v>
      </c>
      <c r="G30" s="15" t="s">
        <v>52</v>
      </c>
    </row>
    <row r="31" s="2" customFormat="1" ht="29" customHeight="1" spans="1:7">
      <c r="A31" s="12">
        <v>28</v>
      </c>
      <c r="B31" s="13" t="s">
        <v>53</v>
      </c>
      <c r="C31" s="14">
        <v>2</v>
      </c>
      <c r="D31" s="14" t="s">
        <v>54</v>
      </c>
      <c r="E31" s="16"/>
      <c r="F31" s="16">
        <f t="shared" si="3"/>
        <v>0</v>
      </c>
      <c r="G31" s="15" t="s">
        <v>55</v>
      </c>
    </row>
    <row r="32" s="2" customFormat="1" ht="29" customHeight="1" spans="1:7">
      <c r="A32" s="12">
        <v>29</v>
      </c>
      <c r="B32" s="13" t="s">
        <v>56</v>
      </c>
      <c r="C32" s="14">
        <v>1</v>
      </c>
      <c r="D32" s="14" t="s">
        <v>46</v>
      </c>
      <c r="E32" s="16"/>
      <c r="F32" s="16">
        <f t="shared" si="3"/>
        <v>0</v>
      </c>
      <c r="G32" s="15"/>
    </row>
    <row r="33" s="2" customFormat="1" ht="29" customHeight="1" spans="1:7">
      <c r="A33" s="12">
        <v>30</v>
      </c>
      <c r="B33" s="13" t="s">
        <v>57</v>
      </c>
      <c r="C33" s="14">
        <v>1</v>
      </c>
      <c r="D33" s="14" t="s">
        <v>46</v>
      </c>
      <c r="E33" s="16"/>
      <c r="F33" s="16">
        <f t="shared" si="3"/>
        <v>0</v>
      </c>
      <c r="G33" s="15" t="s">
        <v>58</v>
      </c>
    </row>
    <row r="34" s="2" customFormat="1" ht="29" customHeight="1" spans="1:7">
      <c r="A34" s="18"/>
      <c r="B34" s="19" t="s">
        <v>59</v>
      </c>
      <c r="C34" s="20"/>
      <c r="D34" s="20"/>
      <c r="E34" s="21"/>
      <c r="F34" s="21">
        <f>SUM(F4:F33)</f>
        <v>0</v>
      </c>
      <c r="G34" s="19"/>
    </row>
    <row r="35" s="1" customFormat="1" ht="29" customHeight="1" spans="1:7">
      <c r="A35" s="7" t="s">
        <v>60</v>
      </c>
      <c r="B35" s="22" t="s">
        <v>61</v>
      </c>
      <c r="C35" s="9"/>
      <c r="D35" s="10"/>
      <c r="E35" s="11"/>
      <c r="F35" s="11"/>
      <c r="G35" s="10"/>
    </row>
    <row r="36" s="1" customFormat="1" ht="29" customHeight="1" spans="1:7">
      <c r="A36" s="12">
        <v>1</v>
      </c>
      <c r="B36" s="13" t="s">
        <v>62</v>
      </c>
      <c r="C36" s="14">
        <v>2.2</v>
      </c>
      <c r="D36" s="15" t="s">
        <v>14</v>
      </c>
      <c r="E36" s="16"/>
      <c r="F36" s="16">
        <f t="shared" ref="F36:F38" si="4">E36*C36</f>
        <v>0</v>
      </c>
      <c r="G36" s="23"/>
    </row>
    <row r="37" s="1" customFormat="1" ht="29" customHeight="1" spans="1:7">
      <c r="A37" s="12">
        <v>2</v>
      </c>
      <c r="B37" s="13" t="s">
        <v>63</v>
      </c>
      <c r="C37" s="14">
        <f>C36</f>
        <v>2.2</v>
      </c>
      <c r="D37" s="15" t="s">
        <v>14</v>
      </c>
      <c r="E37" s="16"/>
      <c r="F37" s="16">
        <f t="shared" si="4"/>
        <v>0</v>
      </c>
      <c r="G37" s="15" t="s">
        <v>64</v>
      </c>
    </row>
    <row r="38" s="1" customFormat="1" ht="29" customHeight="1" spans="1:7">
      <c r="A38" s="12">
        <v>3</v>
      </c>
      <c r="B38" s="13" t="s">
        <v>65</v>
      </c>
      <c r="C38" s="14">
        <v>1</v>
      </c>
      <c r="D38" s="15" t="s">
        <v>66</v>
      </c>
      <c r="E38" s="16"/>
      <c r="F38" s="16">
        <f t="shared" si="4"/>
        <v>0</v>
      </c>
      <c r="G38" s="15"/>
    </row>
    <row r="39" s="1" customFormat="1" ht="29" customHeight="1" spans="1:7">
      <c r="A39" s="12">
        <v>4</v>
      </c>
      <c r="B39" s="13" t="s">
        <v>67</v>
      </c>
      <c r="C39" s="14">
        <f>C37</f>
        <v>2.2</v>
      </c>
      <c r="D39" s="15" t="s">
        <v>14</v>
      </c>
      <c r="E39" s="16"/>
      <c r="F39" s="16">
        <f t="shared" ref="F39:F44" si="5">E39*C39</f>
        <v>0</v>
      </c>
      <c r="G39" s="15"/>
    </row>
    <row r="40" s="1" customFormat="1" ht="29" customHeight="1" spans="1:7">
      <c r="A40" s="12">
        <v>5</v>
      </c>
      <c r="B40" s="13" t="s">
        <v>68</v>
      </c>
      <c r="C40" s="14">
        <v>1</v>
      </c>
      <c r="D40" s="15" t="s">
        <v>17</v>
      </c>
      <c r="E40" s="16"/>
      <c r="F40" s="16">
        <f t="shared" si="5"/>
        <v>0</v>
      </c>
      <c r="G40" s="15"/>
    </row>
    <row r="41" ht="29" customHeight="1" spans="1:7">
      <c r="A41" s="12">
        <v>6</v>
      </c>
      <c r="B41" s="13" t="s">
        <v>69</v>
      </c>
      <c r="C41" s="14">
        <v>1</v>
      </c>
      <c r="D41" s="15" t="s">
        <v>17</v>
      </c>
      <c r="E41" s="16"/>
      <c r="F41" s="16">
        <f t="shared" si="5"/>
        <v>0</v>
      </c>
      <c r="G41" s="15"/>
    </row>
    <row r="42" ht="29" customHeight="1" spans="1:7">
      <c r="A42" s="12">
        <v>7</v>
      </c>
      <c r="B42" s="13" t="s">
        <v>70</v>
      </c>
      <c r="C42" s="14">
        <v>1</v>
      </c>
      <c r="D42" s="14" t="s">
        <v>46</v>
      </c>
      <c r="E42" s="16"/>
      <c r="F42" s="16">
        <f t="shared" si="5"/>
        <v>0</v>
      </c>
      <c r="G42" s="15" t="s">
        <v>71</v>
      </c>
    </row>
    <row r="43" ht="29" customHeight="1" spans="1:7">
      <c r="A43" s="12">
        <v>8</v>
      </c>
      <c r="B43" s="13" t="s">
        <v>72</v>
      </c>
      <c r="C43" s="14">
        <v>1</v>
      </c>
      <c r="D43" s="15" t="s">
        <v>17</v>
      </c>
      <c r="E43" s="16"/>
      <c r="F43" s="16">
        <f t="shared" si="5"/>
        <v>0</v>
      </c>
      <c r="G43" s="15" t="s">
        <v>73</v>
      </c>
    </row>
    <row r="44" ht="29" customHeight="1" spans="1:7">
      <c r="A44" s="12">
        <v>9</v>
      </c>
      <c r="B44" s="13" t="s">
        <v>16</v>
      </c>
      <c r="C44" s="14">
        <v>4</v>
      </c>
      <c r="D44" s="15" t="s">
        <v>17</v>
      </c>
      <c r="E44" s="16"/>
      <c r="F44" s="16">
        <f t="shared" si="5"/>
        <v>0</v>
      </c>
      <c r="G44" s="15"/>
    </row>
    <row r="45" ht="29" customHeight="1" spans="1:7">
      <c r="A45" s="12">
        <v>10</v>
      </c>
      <c r="B45" s="13" t="s">
        <v>74</v>
      </c>
      <c r="C45" s="14">
        <f>3.4*2.8</f>
        <v>9.52</v>
      </c>
      <c r="D45" s="15" t="s">
        <v>14</v>
      </c>
      <c r="E45" s="16"/>
      <c r="F45" s="16">
        <f t="shared" ref="F44:F53" si="6">E45*C45</f>
        <v>0</v>
      </c>
      <c r="G45" s="15" t="s">
        <v>75</v>
      </c>
    </row>
    <row r="46" ht="29" customHeight="1" spans="1:7">
      <c r="A46" s="12">
        <v>11</v>
      </c>
      <c r="B46" s="13" t="s">
        <v>76</v>
      </c>
      <c r="C46" s="14">
        <f>1.2*2.8</f>
        <v>3.36</v>
      </c>
      <c r="D46" s="14" t="s">
        <v>14</v>
      </c>
      <c r="E46" s="16"/>
      <c r="F46" s="16">
        <f t="shared" si="6"/>
        <v>0</v>
      </c>
      <c r="G46" s="15" t="s">
        <v>75</v>
      </c>
    </row>
    <row r="47" ht="29" customHeight="1" spans="1:7">
      <c r="A47" s="12">
        <v>12</v>
      </c>
      <c r="B47" s="13" t="s">
        <v>77</v>
      </c>
      <c r="C47" s="14">
        <f>C45+C46</f>
        <v>12.88</v>
      </c>
      <c r="D47" s="14" t="s">
        <v>14</v>
      </c>
      <c r="E47" s="16"/>
      <c r="F47" s="16">
        <f t="shared" si="6"/>
        <v>0</v>
      </c>
      <c r="G47" s="15"/>
    </row>
    <row r="48" ht="29" customHeight="1" spans="1:7">
      <c r="A48" s="12">
        <v>13</v>
      </c>
      <c r="B48" s="13" t="s">
        <v>78</v>
      </c>
      <c r="C48" s="14">
        <v>4</v>
      </c>
      <c r="D48" s="14" t="s">
        <v>17</v>
      </c>
      <c r="E48" s="16"/>
      <c r="F48" s="16">
        <f t="shared" si="6"/>
        <v>0</v>
      </c>
      <c r="G48" s="15"/>
    </row>
    <row r="49" ht="29" customHeight="1" spans="1:7">
      <c r="A49" s="12">
        <v>14</v>
      </c>
      <c r="B49" s="13" t="s">
        <v>49</v>
      </c>
      <c r="C49" s="14">
        <v>1</v>
      </c>
      <c r="D49" s="14" t="s">
        <v>46</v>
      </c>
      <c r="E49" s="16"/>
      <c r="F49" s="16">
        <f t="shared" si="6"/>
        <v>0</v>
      </c>
      <c r="G49" s="15"/>
    </row>
    <row r="50" ht="29" customHeight="1" spans="1:7">
      <c r="A50" s="12">
        <v>15</v>
      </c>
      <c r="B50" s="13" t="s">
        <v>79</v>
      </c>
      <c r="C50" s="14">
        <v>2</v>
      </c>
      <c r="D50" s="14" t="s">
        <v>51</v>
      </c>
      <c r="E50" s="16"/>
      <c r="F50" s="16">
        <f t="shared" si="6"/>
        <v>0</v>
      </c>
      <c r="G50" s="15" t="s">
        <v>55</v>
      </c>
    </row>
    <row r="51" ht="29" customHeight="1" spans="1:7">
      <c r="A51" s="12">
        <v>16</v>
      </c>
      <c r="B51" s="13" t="s">
        <v>56</v>
      </c>
      <c r="C51" s="14">
        <v>1</v>
      </c>
      <c r="D51" s="14" t="s">
        <v>46</v>
      </c>
      <c r="E51" s="16"/>
      <c r="F51" s="16">
        <f t="shared" si="6"/>
        <v>0</v>
      </c>
      <c r="G51" s="15"/>
    </row>
    <row r="52" ht="29" customHeight="1" spans="1:7">
      <c r="A52" s="12">
        <v>17</v>
      </c>
      <c r="B52" s="13" t="s">
        <v>80</v>
      </c>
      <c r="C52" s="14">
        <v>1</v>
      </c>
      <c r="D52" s="14" t="s">
        <v>46</v>
      </c>
      <c r="E52" s="16"/>
      <c r="F52" s="16">
        <f t="shared" si="6"/>
        <v>0</v>
      </c>
      <c r="G52" s="15" t="s">
        <v>58</v>
      </c>
    </row>
    <row r="53" s="2" customFormat="1" ht="29" customHeight="1" spans="1:7">
      <c r="A53" s="18"/>
      <c r="B53" s="19" t="s">
        <v>59</v>
      </c>
      <c r="C53" s="20"/>
      <c r="D53" s="20"/>
      <c r="E53" s="21"/>
      <c r="F53" s="21">
        <f>SUM(F36:F52)</f>
        <v>0</v>
      </c>
      <c r="G53" s="19"/>
    </row>
    <row r="54" s="1" customFormat="1" ht="29" customHeight="1" spans="1:7">
      <c r="A54" s="7" t="s">
        <v>81</v>
      </c>
      <c r="B54" s="22" t="s">
        <v>82</v>
      </c>
      <c r="C54" s="9"/>
      <c r="D54" s="10"/>
      <c r="E54" s="11"/>
      <c r="F54" s="11"/>
      <c r="G54" s="10"/>
    </row>
    <row r="55" ht="29" customHeight="1" spans="1:7">
      <c r="A55" s="12">
        <v>1</v>
      </c>
      <c r="B55" s="13" t="s">
        <v>83</v>
      </c>
      <c r="C55" s="14">
        <v>4.62</v>
      </c>
      <c r="D55" s="15" t="s">
        <v>14</v>
      </c>
      <c r="E55" s="16"/>
      <c r="F55" s="16">
        <f>E55*C55</f>
        <v>0</v>
      </c>
      <c r="G55" s="15" t="s">
        <v>84</v>
      </c>
    </row>
    <row r="56" ht="29" customHeight="1" spans="1:7">
      <c r="A56" s="12">
        <v>2</v>
      </c>
      <c r="B56" s="13" t="s">
        <v>85</v>
      </c>
      <c r="C56" s="14">
        <v>2.5</v>
      </c>
      <c r="D56" s="15" t="s">
        <v>25</v>
      </c>
      <c r="E56" s="16"/>
      <c r="F56" s="16">
        <f>E56*C56</f>
        <v>0</v>
      </c>
      <c r="G56" s="15" t="s">
        <v>86</v>
      </c>
    </row>
    <row r="57" ht="29" customHeight="1" spans="1:7">
      <c r="A57" s="12">
        <v>3</v>
      </c>
      <c r="B57" s="13" t="s">
        <v>49</v>
      </c>
      <c r="C57" s="14">
        <v>1</v>
      </c>
      <c r="D57" s="14" t="s">
        <v>46</v>
      </c>
      <c r="E57" s="16"/>
      <c r="F57" s="16">
        <f t="shared" ref="F57:F60" si="7">E57*C57</f>
        <v>0</v>
      </c>
      <c r="G57" s="15"/>
    </row>
    <row r="58" ht="29" customHeight="1" spans="1:7">
      <c r="A58" s="12">
        <v>4</v>
      </c>
      <c r="B58" s="13" t="s">
        <v>87</v>
      </c>
      <c r="C58" s="14">
        <v>4</v>
      </c>
      <c r="D58" s="14" t="s">
        <v>51</v>
      </c>
      <c r="E58" s="16"/>
      <c r="F58" s="16">
        <f t="shared" si="7"/>
        <v>0</v>
      </c>
      <c r="G58" s="15" t="s">
        <v>55</v>
      </c>
    </row>
    <row r="59" ht="29" customHeight="1" spans="1:7">
      <c r="A59" s="12">
        <v>5</v>
      </c>
      <c r="B59" s="13" t="s">
        <v>56</v>
      </c>
      <c r="C59" s="14">
        <v>1</v>
      </c>
      <c r="D59" s="14" t="s">
        <v>46</v>
      </c>
      <c r="E59" s="16"/>
      <c r="F59" s="16">
        <f t="shared" si="7"/>
        <v>0</v>
      </c>
      <c r="G59" s="15"/>
    </row>
    <row r="60" ht="29" customHeight="1" spans="1:7">
      <c r="A60" s="12">
        <v>6</v>
      </c>
      <c r="B60" s="13" t="s">
        <v>80</v>
      </c>
      <c r="C60" s="14">
        <v>1</v>
      </c>
      <c r="D60" s="14" t="s">
        <v>46</v>
      </c>
      <c r="E60" s="16"/>
      <c r="F60" s="16">
        <f t="shared" si="7"/>
        <v>0</v>
      </c>
      <c r="G60" s="15" t="s">
        <v>58</v>
      </c>
    </row>
    <row r="61" s="2" customFormat="1" ht="29" customHeight="1" spans="1:7">
      <c r="A61" s="18"/>
      <c r="B61" s="19" t="s">
        <v>59</v>
      </c>
      <c r="C61" s="20"/>
      <c r="D61" s="20"/>
      <c r="E61" s="21"/>
      <c r="F61" s="21">
        <f>SUM(F55:F60)</f>
        <v>0</v>
      </c>
      <c r="G61" s="19"/>
    </row>
    <row r="62" s="1" customFormat="1" ht="29" customHeight="1" spans="1:7">
      <c r="A62" s="7" t="s">
        <v>88</v>
      </c>
      <c r="B62" s="22" t="s">
        <v>89</v>
      </c>
      <c r="C62" s="9"/>
      <c r="D62" s="10"/>
      <c r="E62" s="11"/>
      <c r="F62" s="11"/>
      <c r="G62" s="10"/>
    </row>
    <row r="63" s="2" customFormat="1" ht="29" customHeight="1" spans="1:7">
      <c r="A63" s="12">
        <v>1</v>
      </c>
      <c r="B63" s="13" t="s">
        <v>85</v>
      </c>
      <c r="C63" s="14">
        <v>2.6</v>
      </c>
      <c r="D63" s="15" t="s">
        <v>25</v>
      </c>
      <c r="E63" s="16"/>
      <c r="F63" s="16">
        <f t="shared" ref="F63:F69" si="8">E63*C63</f>
        <v>0</v>
      </c>
      <c r="G63" s="15" t="s">
        <v>90</v>
      </c>
    </row>
    <row r="64" s="2" customFormat="1" ht="29" customHeight="1" spans="1:7">
      <c r="A64" s="12">
        <v>2</v>
      </c>
      <c r="B64" s="13" t="s">
        <v>91</v>
      </c>
      <c r="C64" s="17">
        <f>3.51*2.8</f>
        <v>9.828</v>
      </c>
      <c r="D64" s="15" t="s">
        <v>14</v>
      </c>
      <c r="E64" s="16"/>
      <c r="F64" s="16">
        <f t="shared" si="8"/>
        <v>0</v>
      </c>
      <c r="G64" s="15"/>
    </row>
    <row r="65" s="2" customFormat="1" ht="29" customHeight="1" spans="1:7">
      <c r="A65" s="12">
        <v>3</v>
      </c>
      <c r="B65" s="13" t="s">
        <v>92</v>
      </c>
      <c r="C65" s="14">
        <v>1</v>
      </c>
      <c r="D65" s="15" t="s">
        <v>46</v>
      </c>
      <c r="E65" s="16"/>
      <c r="F65" s="16">
        <f t="shared" si="8"/>
        <v>0</v>
      </c>
      <c r="G65" s="15" t="s">
        <v>93</v>
      </c>
    </row>
    <row r="66" s="2" customFormat="1" ht="29" customHeight="1" spans="1:7">
      <c r="A66" s="12">
        <v>4</v>
      </c>
      <c r="B66" s="13" t="s">
        <v>47</v>
      </c>
      <c r="C66" s="14">
        <v>9.7</v>
      </c>
      <c r="D66" s="15" t="s">
        <v>14</v>
      </c>
      <c r="E66" s="16"/>
      <c r="F66" s="16">
        <f t="shared" si="8"/>
        <v>0</v>
      </c>
      <c r="G66" s="15" t="s">
        <v>48</v>
      </c>
    </row>
    <row r="67" s="2" customFormat="1" ht="29" customHeight="1" spans="1:7">
      <c r="A67" s="12">
        <v>5</v>
      </c>
      <c r="B67" s="13" t="s">
        <v>87</v>
      </c>
      <c r="C67" s="14">
        <v>8</v>
      </c>
      <c r="D67" s="14" t="s">
        <v>51</v>
      </c>
      <c r="E67" s="16"/>
      <c r="F67" s="16">
        <f t="shared" si="8"/>
        <v>0</v>
      </c>
      <c r="G67" s="15" t="s">
        <v>55</v>
      </c>
    </row>
    <row r="68" s="2" customFormat="1" ht="29" customHeight="1" spans="1:7">
      <c r="A68" s="12">
        <v>6</v>
      </c>
      <c r="B68" s="13" t="s">
        <v>56</v>
      </c>
      <c r="C68" s="14">
        <v>1</v>
      </c>
      <c r="D68" s="14" t="s">
        <v>46</v>
      </c>
      <c r="E68" s="16"/>
      <c r="F68" s="16">
        <f t="shared" si="8"/>
        <v>0</v>
      </c>
      <c r="G68" s="15"/>
    </row>
    <row r="69" s="2" customFormat="1" ht="29" customHeight="1" spans="1:7">
      <c r="A69" s="12">
        <v>7</v>
      </c>
      <c r="B69" s="13" t="s">
        <v>80</v>
      </c>
      <c r="C69" s="14">
        <v>1</v>
      </c>
      <c r="D69" s="14" t="s">
        <v>46</v>
      </c>
      <c r="E69" s="16"/>
      <c r="F69" s="16">
        <f t="shared" si="8"/>
        <v>0</v>
      </c>
      <c r="G69" s="15" t="s">
        <v>58</v>
      </c>
    </row>
    <row r="70" s="2" customFormat="1" ht="29" customHeight="1" spans="1:7">
      <c r="A70" s="18"/>
      <c r="B70" s="19" t="s">
        <v>59</v>
      </c>
      <c r="C70" s="20"/>
      <c r="D70" s="20"/>
      <c r="E70" s="21"/>
      <c r="F70" s="21">
        <f>SUM(F63:F69)</f>
        <v>0</v>
      </c>
      <c r="G70" s="19"/>
    </row>
    <row r="71" ht="29" customHeight="1" spans="1:7">
      <c r="A71" s="24" t="s">
        <v>94</v>
      </c>
      <c r="B71" s="24"/>
      <c r="C71" s="12"/>
      <c r="D71" s="12"/>
      <c r="E71" s="16"/>
      <c r="F71" s="21">
        <v>70711.13</v>
      </c>
      <c r="G71" s="15"/>
    </row>
    <row r="72" ht="29" customHeight="1" spans="1:7">
      <c r="A72" s="24" t="s">
        <v>95</v>
      </c>
      <c r="B72" s="24"/>
      <c r="C72" s="12"/>
      <c r="D72" s="12"/>
      <c r="E72" s="16"/>
      <c r="F72" s="21"/>
      <c r="G72" s="15"/>
    </row>
    <row r="73" ht="29" customHeight="1" spans="1:7">
      <c r="A73" s="24" t="s">
        <v>96</v>
      </c>
      <c r="B73" s="24"/>
      <c r="C73" s="12"/>
      <c r="D73" s="12"/>
      <c r="E73" s="16"/>
      <c r="F73" s="21"/>
      <c r="G73" s="15" t="s">
        <v>97</v>
      </c>
    </row>
    <row r="74" ht="29" customHeight="1" spans="1:7">
      <c r="A74" s="24" t="s">
        <v>98</v>
      </c>
      <c r="B74" s="24"/>
      <c r="C74" s="12"/>
      <c r="D74" s="12"/>
      <c r="E74" s="16"/>
      <c r="F74" s="21">
        <v>70711.13</v>
      </c>
      <c r="G74" s="15"/>
    </row>
    <row r="75" ht="29" customHeight="1" spans="1:7">
      <c r="A75" s="25" t="s">
        <v>99</v>
      </c>
      <c r="B75" s="25"/>
      <c r="C75" s="25"/>
      <c r="D75" s="25"/>
      <c r="E75" s="25"/>
      <c r="F75" s="25"/>
      <c r="G75" s="25"/>
    </row>
    <row r="76" ht="29" customHeight="1" spans="1:7">
      <c r="A76" s="25" t="s">
        <v>100</v>
      </c>
      <c r="B76" s="25"/>
      <c r="C76" s="25"/>
      <c r="D76" s="25"/>
      <c r="E76" s="25"/>
      <c r="F76" s="25"/>
      <c r="G76" s="25"/>
    </row>
    <row r="77" ht="25" customHeight="1"/>
    <row r="78" ht="25" customHeight="1"/>
    <row r="79" ht="25" customHeight="1"/>
    <row r="99" s="4" customFormat="1" spans="1:7">
      <c r="A99" s="5"/>
      <c r="B99" s="5"/>
      <c r="C99" s="5"/>
      <c r="D99" s="5"/>
      <c r="E99" s="5"/>
      <c r="F99" s="5"/>
      <c r="G99" s="5"/>
    </row>
    <row r="114" ht="57.75" customHeight="1"/>
    <row r="115" ht="57.75" customHeight="1"/>
  </sheetData>
  <mergeCells count="7">
    <mergeCell ref="A1:G1"/>
    <mergeCell ref="A71:B71"/>
    <mergeCell ref="A72:B72"/>
    <mergeCell ref="A73:B73"/>
    <mergeCell ref="A74:B74"/>
    <mergeCell ref="A75:G75"/>
    <mergeCell ref="A76:G76"/>
  </mergeCells>
  <pageMargins left="0.590277777777778" right="0.590277777777778" top="0.590277777777778" bottom="0.590277777777778" header="0.298611111111111" footer="0.298611111111111"/>
  <pageSetup paperSize="9" scale="78" fitToHeight="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dcterms:created xsi:type="dcterms:W3CDTF">2014-03-27T02:55:00Z</dcterms:created>
  <cp:lastPrinted>2015-01-19T05:59:00Z</cp:lastPrinted>
  <dcterms:modified xsi:type="dcterms:W3CDTF">2023-11-20T00:44:44Z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0A00AF6458C1467A96C6CB5D09EAEF28_13</vt:lpwstr>
  </property>
</Properties>
</file>